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PĆI DIO" sheetId="1" r:id="rId1"/>
    <sheet name="PLAN PRIHODA" sheetId="2" r:id="rId2"/>
    <sheet name="PLAN RASHODA" sheetId="3" r:id="rId3"/>
  </sheets>
  <definedNames>
    <definedName name="_xlnm.Print_Area" localSheetId="0">'OPĆI DIO'!$A$1:$I$23</definedName>
    <definedName name="_xlnm.Print_Area" localSheetId="1">'PLAN PRIHODA'!$A$1:$I$49</definedName>
    <definedName name="_xlnm.Print_Titles" localSheetId="1">'PLAN PRIHODA'!$1:$1</definedName>
    <definedName name="Excel_BuiltIn_Print_Area" localSheetId="0">'OPĆI DIO'!$A$1:$I$23</definedName>
    <definedName name="Excel_BuiltIn_Print_Area" localSheetId="1">'PLAN PRIHODA'!$A$1:$H$49</definedName>
    <definedName name="Excel_BuiltIn_Print_Titles" localSheetId="1">'PLAN PRIHODA'!$1:$1</definedName>
  </definedNames>
  <calcPr fullCalcOnLoad="1"/>
</workbook>
</file>

<file path=xl/sharedStrings.xml><?xml version="1.0" encoding="utf-8"?>
<sst xmlns="http://schemas.openxmlformats.org/spreadsheetml/2006/main" count="389" uniqueCount="173">
  <si>
    <t>1. IZMJENE I DOPUNE FINANCIJSKOG PLANA DJEČJEG VRTIĆA SUŠAK  ZA 2024. I  PROJEKCIJA PLANA ZA  2025. I 2026. GODINU</t>
  </si>
  <si>
    <t>OPĆI DIO</t>
  </si>
  <si>
    <t>1. izmjene plana 
za 2024.</t>
  </si>
  <si>
    <t>Plan za 2024.</t>
  </si>
  <si>
    <t>Projekcija plana
za 2025.</t>
  </si>
  <si>
    <t>Projekcija plana
za 2026.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</si>
  <si>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</si>
  <si>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</si>
  <si>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</si>
  <si>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</si>
  <si>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</si>
  <si>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</si>
  <si>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</si>
  <si>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1. izmjene plana za 2024.</t>
  </si>
  <si>
    <t>Projekcija plana 
za 2026.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</si>
  <si>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</si>
  <si>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</si>
  <si>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</si>
  <si>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</si>
  <si>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</si>
  <si>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 – 1. izmjene i dopune za 2024.</t>
  </si>
  <si>
    <t>u eurima</t>
  </si>
  <si>
    <t>Izvor prihoda i primitaka</t>
  </si>
  <si>
    <t>2024.</t>
  </si>
  <si>
    <t>Oznaka                           rač.iz                                      računskog                                         plana</t>
  </si>
  <si>
    <t>Opći prihodi i primici/Komunalna naknada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</si>
  <si>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</si>
  <si>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</si>
  <si>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</si>
  <si>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</si>
  <si>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</si>
  <si>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</si>
  <si>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Prenesena sredstva iz prethodne godine</t>
  </si>
  <si>
    <t>Ukupno (po izvorima)</t>
  </si>
  <si>
    <t>Ukupno prihodi i primici za 2024.</t>
  </si>
  <si>
    <t>2025.</t>
  </si>
  <si>
    <t>Opći prihodi i primici</t>
  </si>
  <si>
    <t>Ukupno prihodi i primici za 2025.</t>
  </si>
  <si>
    <t>2026.</t>
  </si>
  <si>
    <t>Ukupno prihodi i primici za 2026.</t>
  </si>
  <si>
    <t>FINANCIJSKI PLAN - PLAN RASHODA I IZDATAKA- 1. IZMJENE I DOPUNE</t>
  </si>
  <si>
    <r>
      <rPr>
        <sz val="10"/>
        <rFont val="Arial"/>
        <family val="2"/>
      </rPr>
      <t xml:space="preserve">Proračunski korisnik: </t>
    </r>
    <r>
      <rPr>
        <b/>
        <sz val="10"/>
        <rFont val="Arial"/>
        <family val="2"/>
      </rPr>
      <t>DJEČJI VRTIĆ SUŠAK</t>
    </r>
  </si>
  <si>
    <t>Sjedište: Braće Stipčić 32</t>
  </si>
  <si>
    <t>OIB: 64692351038</t>
  </si>
  <si>
    <t>PRIHODI I PRIMICI</t>
  </si>
  <si>
    <t>1. IZMJENE PLANA ZA 2024.</t>
  </si>
  <si>
    <t xml:space="preserve">PLAN 2024. </t>
  </si>
  <si>
    <t>Projekcija 2025.</t>
  </si>
  <si>
    <t>Projekcija 2026.</t>
  </si>
  <si>
    <r>
      <rPr>
        <sz val="10"/>
        <rFont val="Arial"/>
        <family val="2"/>
      </rPr>
      <t xml:space="preserve">Opći prihodi i primici - Grad Rijeka </t>
    </r>
    <r>
      <rPr>
        <b/>
        <sz val="10"/>
        <rFont val="Arial"/>
        <family val="2"/>
      </rPr>
      <t>(1100)</t>
    </r>
  </si>
  <si>
    <r>
      <rPr>
        <sz val="10"/>
        <rFont val="Arial"/>
        <family val="2"/>
      </rPr>
      <t xml:space="preserve">Pomoći proračunu iz drugih proračuna </t>
    </r>
    <r>
      <rPr>
        <b/>
        <sz val="10"/>
        <rFont val="Arial"/>
        <family val="2"/>
      </rPr>
      <t>(5200)</t>
    </r>
  </si>
  <si>
    <r>
      <rPr>
        <sz val="10"/>
        <rFont val="Arial"/>
        <family val="2"/>
      </rPr>
      <t xml:space="preserve">Vlastiti prihodi (prihodi od prodaje proizvoda i robe te pruženih usluga) </t>
    </r>
    <r>
      <rPr>
        <b/>
        <sz val="10"/>
        <rFont val="Arial"/>
        <family val="2"/>
      </rPr>
      <t>(3100)</t>
    </r>
  </si>
  <si>
    <r>
      <rPr>
        <sz val="10"/>
        <rFont val="Arial"/>
        <family val="2"/>
      </rPr>
      <t xml:space="preserve">Prihodi za posebne namjene </t>
    </r>
    <r>
      <rPr>
        <b/>
        <sz val="10"/>
        <rFont val="Arial"/>
        <family val="2"/>
      </rPr>
      <t>(4400)</t>
    </r>
  </si>
  <si>
    <t>Pomoći (5730)</t>
  </si>
  <si>
    <r>
      <rPr>
        <sz val="10"/>
        <rFont val="Arial"/>
        <family val="2"/>
      </rPr>
      <t xml:space="preserve">Pomoći </t>
    </r>
    <r>
      <rPr>
        <b/>
        <sz val="10"/>
        <rFont val="Arial"/>
        <family val="2"/>
      </rPr>
      <t>(5710)</t>
    </r>
  </si>
  <si>
    <r>
      <rPr>
        <sz val="10"/>
        <rFont val="Arial"/>
        <family val="2"/>
      </rPr>
      <t xml:space="preserve">Donacije </t>
    </r>
    <r>
      <rPr>
        <b/>
        <sz val="10"/>
        <rFont val="Arial"/>
        <family val="2"/>
      </rPr>
      <t>(6200)</t>
    </r>
  </si>
  <si>
    <r>
      <rPr>
        <sz val="10"/>
        <rFont val="Arial"/>
        <family val="2"/>
      </rPr>
      <t xml:space="preserve">Ostali prih. od prodaje ili zamjene nef.imovine </t>
    </r>
    <r>
      <rPr>
        <b/>
        <sz val="10"/>
        <rFont val="Arial"/>
        <family val="2"/>
      </rPr>
      <t>(7100)</t>
    </r>
  </si>
  <si>
    <r>
      <rPr>
        <sz val="10"/>
        <rFont val="Arial"/>
        <family val="2"/>
      </rPr>
      <t xml:space="preserve">Prihodi od prodaje nefinancijske imovine </t>
    </r>
    <r>
      <rPr>
        <b/>
        <sz val="10"/>
        <rFont val="Arial"/>
        <family val="2"/>
      </rPr>
      <t>(7300)</t>
    </r>
  </si>
  <si>
    <r>
      <rPr>
        <sz val="10"/>
        <rFont val="Arial"/>
        <family val="2"/>
      </rPr>
      <t xml:space="preserve">Višak - Vlastiti prihod i- proračunski korisnici </t>
    </r>
    <r>
      <rPr>
        <b/>
        <sz val="10"/>
        <rFont val="Arial"/>
        <family val="2"/>
      </rPr>
      <t>(9310)</t>
    </r>
  </si>
  <si>
    <r>
      <rPr>
        <sz val="10"/>
        <rFont val="Arial"/>
        <family val="2"/>
      </rPr>
      <t xml:space="preserve">Višak - Vlastiti prihod i- proračunski korisnici </t>
    </r>
    <r>
      <rPr>
        <b/>
        <sz val="10"/>
        <rFont val="Arial"/>
        <family val="2"/>
      </rPr>
      <t>(9440)</t>
    </r>
  </si>
  <si>
    <t>UKUPNO</t>
  </si>
  <si>
    <t>Račun rashoda/ izdatka</t>
  </si>
  <si>
    <t>Naziv računa rashoda/izdatka</t>
  </si>
  <si>
    <t>1. IZMJENE I DOPUNE</t>
  </si>
  <si>
    <t xml:space="preserve">PRORAČUN GRADA RIJEKE </t>
  </si>
  <si>
    <t>Ministarstvo znanosti, obrazovanja i sporta</t>
  </si>
  <si>
    <t xml:space="preserve">Prihodi za posebne namjene </t>
  </si>
  <si>
    <t>Donacije</t>
  </si>
  <si>
    <t>Prihodi od nefinanc. imovine i nadoknade štete s o.osig.</t>
  </si>
  <si>
    <t>Pomoći proračunu iz drugih proračuna</t>
  </si>
  <si>
    <t>PROJEKCIJA 2025.</t>
  </si>
  <si>
    <t>PROJEKCIJA 2026.</t>
  </si>
  <si>
    <t>Odjel za odgoj i školstvo</t>
  </si>
  <si>
    <t>Odjel za zdravstvo  i soc. skrb</t>
  </si>
  <si>
    <t>Ostali odjeli</t>
  </si>
  <si>
    <t>3 (od4do14)</t>
  </si>
  <si>
    <t>1117 Program: PROGRAMSKA DJELATNOST DJEČJEG VRTIĆA SUŠAK</t>
  </si>
  <si>
    <t xml:space="preserve">A111701 Aktivnost: Odgojno, administrativno i tehničko osoblje </t>
  </si>
  <si>
    <t>Izvor:</t>
  </si>
  <si>
    <t>1100 Opći prihodi i primici</t>
  </si>
  <si>
    <t>RASHODI POSLOVANJA</t>
  </si>
  <si>
    <t>RASHODI ZA ZAPOSLENE</t>
  </si>
  <si>
    <t>Plaće (Bruto)</t>
  </si>
  <si>
    <t>Plaće za redovan rad</t>
  </si>
  <si>
    <t>Plaće u naravi</t>
  </si>
  <si>
    <t>Ostali rashodi za zaposlene</t>
  </si>
  <si>
    <t xml:space="preserve">Doprinosi na plaće </t>
  </si>
  <si>
    <t>Dop.za obvezno zdravstveno osig.</t>
  </si>
  <si>
    <t>Dop.za obvezno osig.u slučaju nezap.</t>
  </si>
  <si>
    <t>4400 Prihodi za posebne namjene - proračunski korisnici</t>
  </si>
  <si>
    <t>5200 POMOĆI PRORAČUNU IZ DRUGIH PRORAČUNA</t>
  </si>
  <si>
    <t>9440 Višak-Prihodi za posebne namjene-proračunski korisnici</t>
  </si>
  <si>
    <t>UKUPNO A111701:</t>
  </si>
  <si>
    <t xml:space="preserve">A111702 Aktivnost: Programska djelatnost Ustanove 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</si>
  <si>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</si>
  <si>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</si>
  <si>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</si>
  <si>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</si>
  <si>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</si>
  <si>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</si>
  <si>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</si>
  <si>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</si>
  <si>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Zdravstvene i veterinarske usluge</t>
  </si>
  <si>
    <t>Ostali nespomenuti rashodi poslovanja</t>
  </si>
  <si>
    <t>3100 Vlastiti prihodi - proračunski korisnici</t>
  </si>
  <si>
    <t>Stručno usavršavanje zaposlenika</t>
  </si>
  <si>
    <t>Materijal i sirovine</t>
  </si>
  <si>
    <t>Sitan inventar i autogume</t>
  </si>
  <si>
    <t>Usluge telefona, pošte i prijevoza</t>
  </si>
  <si>
    <t>9310  Višak  Vlastiti prihodi - proračunski korisnici</t>
  </si>
  <si>
    <t>Službena putovanja</t>
  </si>
  <si>
    <t>Ostale naknade troškova zaposlenima</t>
  </si>
  <si>
    <t>Materijal i dijelovi za tekuće i investicijsko održavanje</t>
  </si>
  <si>
    <t>Službena, radna i zaštitna odjeća i obuća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</si>
  <si>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</si>
  <si>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</si>
  <si>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</si>
  <si>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</si>
  <si>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</si>
  <si>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</si>
  <si>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</si>
  <si>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</si>
  <si>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Pristojbe i naknade</t>
  </si>
  <si>
    <t>FINANCIJSKI RASHODI</t>
  </si>
  <si>
    <t>Ostali financijski rashodi</t>
  </si>
  <si>
    <t>Bankarske usluge i usluge platnog pr.</t>
  </si>
  <si>
    <t>Zatezne kamate</t>
  </si>
  <si>
    <t>5710 Pomoći iz državnog proračuna - proračunski korisnici</t>
  </si>
  <si>
    <t>5730 Pomoći od izvanproračunskih korisnika - proračunski korisnici</t>
  </si>
  <si>
    <t>Izvor: 5710 Pomoći iz državnog proračuna- proračunski korisnici</t>
  </si>
  <si>
    <t>9440  Višak  Prihodi za posebne namjene - proračunski korisnici</t>
  </si>
  <si>
    <t>_x0000_ashodi poslovanja</t>
  </si>
  <si>
    <t>Materijalni rashodi</t>
  </si>
  <si>
    <t>6200 Donacije - proračunski korisnici</t>
  </si>
  <si>
    <t>UKUPNO A111702:</t>
  </si>
  <si>
    <t>A111703 Aktivnost: Programi javnih potreba u području predškolskog odgoja-predškola, programi za djecu nacionalnih manjina, darovitu djecu i djecu s teškoćama u razvoju</t>
  </si>
  <si>
    <t>Uredski materijal i ost.materijalni rash.</t>
  </si>
  <si>
    <t>9571 Višak - Pom.iz drž.proračuna</t>
  </si>
  <si>
    <t>UKUPNO A111703:</t>
  </si>
  <si>
    <t>A111705 Aktivnost: Otplata zajma</t>
  </si>
  <si>
    <t>Kamate za primljene kredite i zajmove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</si>
  <si>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</si>
  <si>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</si>
  <si>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</si>
  <si>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</si>
  <si>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4332 Komunalna naknada</t>
  </si>
  <si>
    <t>4332  Komunalna naknada</t>
  </si>
  <si>
    <t>UKUPNO A111705:</t>
  </si>
  <si>
    <t>K111704 Aktivnost: NABAVA OPREME:</t>
  </si>
  <si>
    <t>K111704 Kapitalni projekt: Nabava opreme</t>
  </si>
  <si>
    <t>RASH. ZA NABAVU NEFINANC. IM.</t>
  </si>
  <si>
    <t>RASHODI ZA NABAVU PROIZV. DUGOTRAJNE IMOVINE</t>
  </si>
  <si>
    <t>Postrojenja i oprema</t>
  </si>
  <si>
    <t>Uređaji, strojevi i oprema za ostale namjene</t>
  </si>
  <si>
    <t>Oprema za odražavanje i zaštitu</t>
  </si>
  <si>
    <t>5710 Pomoći iz državnog proračuna -proračunski korisnici</t>
  </si>
  <si>
    <t>Oprema za održavanje i zaštitu</t>
  </si>
  <si>
    <t>7300 Prihodi od prodaje nef. Imovine i naknada od osiguranja - proračunski korisnici</t>
  </si>
  <si>
    <t>UKUPNO K111704:</t>
  </si>
  <si>
    <t>T111707 ERASMUS+  UMJETNIČKO IZRAŽAVANJE I HUMANISTIČKE VRIJEDNOSTI - EU</t>
  </si>
  <si>
    <t>5760 Pomoći iz državnog proračuna temeljem prijenosa EU sredstava - proračunski korisnici</t>
  </si>
  <si>
    <t>Reprezentacija</t>
  </si>
  <si>
    <t>Uredska oprema i namještaj</t>
  </si>
  <si>
    <t>Ukupno: Program 1117</t>
  </si>
  <si>
    <t>SVEUKUPNO :</t>
  </si>
  <si>
    <t xml:space="preserve">Mjesto i datum: RIJEKA,29.03.2024.                                                                  </t>
  </si>
  <si>
    <t>Zakonski predstavnik</t>
  </si>
  <si>
    <t>(potpis)</t>
  </si>
  <si>
    <t xml:space="preserve">Izradila: TAJANA PERČIĆ                                                          </t>
  </si>
  <si>
    <t>M.P.</t>
  </si>
  <si>
    <t>Telefon: 051 209 964</t>
  </si>
  <si>
    <t>051/450-394</t>
  </si>
  <si>
    <t>VLATKA MILETIĆ, ravnateljica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</si>
</sst>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"/>
    <numFmt numFmtId="168" formatCode="_-* #,##0.00\ _k_n_-;\-* #,##0.00\ _k_n_-;_-* \-??\ _k_n_-;_-@_-"/>
  </numFmts>
  <fonts count="38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7" fillId="20" borderId="3" applyNumberFormat="0" applyAlignment="0" applyProtection="0"/>
    <xf numFmtId="164" fontId="4" fillId="3" borderId="0" applyNumberFormat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1" borderId="0" applyNumberFormat="0" applyBorder="0" applyAlignment="0" applyProtection="0"/>
    <xf numFmtId="164" fontId="12" fillId="21" borderId="0" applyNumberFormat="0" applyBorder="0" applyAlignment="0" applyProtection="0"/>
    <xf numFmtId="164" fontId="13" fillId="0" borderId="7" applyNumberFormat="0" applyFill="0" applyAlignment="0" applyProtection="0"/>
    <xf numFmtId="164" fontId="14" fillId="2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7" borderId="3" applyNumberFormat="0" applyAlignment="0" applyProtection="0"/>
  </cellStyleXfs>
  <cellXfs count="346">
    <xf numFmtId="164" fontId="0" fillId="0" borderId="0" xfId="0" applyAlignment="1">
      <alignment/>
    </xf>
    <xf numFmtId="164" fontId="18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 wrapText="1"/>
      <protection/>
    </xf>
    <xf numFmtId="164" fontId="21" fillId="0" borderId="0" xfId="0" applyNumberFormat="1" applyFont="1" applyFill="1" applyBorder="1" applyAlignment="1" applyProtection="1">
      <alignment wrapText="1"/>
      <protection/>
    </xf>
    <xf numFmtId="164" fontId="22" fillId="0" borderId="10" xfId="0" applyFont="1" applyBorder="1" applyAlignment="1">
      <alignment horizontal="left" wrapText="1"/>
    </xf>
    <xf numFmtId="164" fontId="22" fillId="0" borderId="11" xfId="0" applyFont="1" applyBorder="1" applyAlignment="1">
      <alignment horizontal="left" wrapText="1"/>
    </xf>
    <xf numFmtId="164" fontId="22" fillId="0" borderId="11" xfId="0" applyFont="1" applyBorder="1" applyAlignment="1">
      <alignment horizontal="center" wrapText="1"/>
    </xf>
    <xf numFmtId="164" fontId="22" fillId="0" borderId="12" xfId="0" applyNumberFormat="1" applyFont="1" applyFill="1" applyBorder="1" applyAlignment="1" applyProtection="1">
      <alignment horizontal="left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Font="1" applyBorder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left" wrapText="1"/>
      <protection/>
    </xf>
    <xf numFmtId="165" fontId="25" fillId="0" borderId="13" xfId="0" applyNumberFormat="1" applyFont="1" applyFill="1" applyBorder="1" applyAlignment="1" applyProtection="1">
      <alignment/>
      <protection/>
    </xf>
    <xf numFmtId="165" fontId="23" fillId="0" borderId="13" xfId="0" applyNumberFormat="1" applyFont="1" applyFill="1" applyBorder="1" applyAlignment="1" applyProtection="1">
      <alignment horizontal="right" wrapText="1"/>
      <protection/>
    </xf>
    <xf numFmtId="164" fontId="23" fillId="0" borderId="0" xfId="0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right"/>
    </xf>
    <xf numFmtId="164" fontId="24" fillId="0" borderId="10" xfId="0" applyFont="1" applyBorder="1" applyAlignment="1">
      <alignment horizontal="left"/>
    </xf>
    <xf numFmtId="164" fontId="1" fillId="0" borderId="11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 horizontal="left" wrapText="1"/>
      <protection/>
    </xf>
    <xf numFmtId="165" fontId="25" fillId="0" borderId="13" xfId="0" applyNumberFormat="1" applyFont="1" applyFill="1" applyBorder="1" applyAlignment="1" applyProtection="1">
      <alignment wrapText="1"/>
      <protection/>
    </xf>
    <xf numFmtId="166" fontId="25" fillId="0" borderId="13" xfId="0" applyNumberFormat="1" applyFont="1" applyFill="1" applyBorder="1" applyAlignment="1" applyProtection="1">
      <alignment horizontal="right"/>
      <protection/>
    </xf>
    <xf numFmtId="164" fontId="23" fillId="0" borderId="13" xfId="0" applyNumberFormat="1" applyFont="1" applyFill="1" applyBorder="1" applyAlignment="1" applyProtection="1">
      <alignment horizontal="left" wrapText="1"/>
      <protection/>
    </xf>
    <xf numFmtId="164" fontId="22" fillId="0" borderId="10" xfId="0" applyNumberFormat="1" applyFont="1" applyFill="1" applyBorder="1" applyAlignment="1" applyProtection="1">
      <alignment horizontal="left" wrapText="1"/>
      <protection/>
    </xf>
    <xf numFmtId="165" fontId="23" fillId="0" borderId="13" xfId="0" applyNumberFormat="1" applyFont="1" applyFill="1" applyBorder="1" applyAlignment="1" applyProtection="1">
      <alignment/>
      <protection/>
    </xf>
    <xf numFmtId="165" fontId="23" fillId="0" borderId="10" xfId="0" applyNumberFormat="1" applyFont="1" applyBorder="1" applyAlignment="1">
      <alignment horizontal="right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3" fillId="0" borderId="13" xfId="0" applyNumberFormat="1" applyFont="1" applyFill="1" applyBorder="1" applyAlignment="1" applyProtection="1">
      <alignment horizontal="center" wrapText="1"/>
      <protection/>
    </xf>
    <xf numFmtId="164" fontId="25" fillId="0" borderId="13" xfId="0" applyNumberFormat="1" applyFont="1" applyFill="1" applyBorder="1" applyAlignment="1" applyProtection="1">
      <alignment wrapText="1"/>
      <protection/>
    </xf>
    <xf numFmtId="164" fontId="22" fillId="0" borderId="11" xfId="0" applyFont="1" applyBorder="1" applyAlignment="1">
      <alignment horizontal="left"/>
    </xf>
    <xf numFmtId="164" fontId="22" fillId="0" borderId="11" xfId="0" applyNumberFormat="1" applyFont="1" applyFill="1" applyBorder="1" applyAlignment="1" applyProtection="1">
      <alignment wrapText="1"/>
      <protection/>
    </xf>
    <xf numFmtId="164" fontId="20" fillId="0" borderId="11" xfId="0" applyNumberFormat="1" applyFont="1" applyFill="1" applyBorder="1" applyAlignment="1" applyProtection="1">
      <alignment wrapText="1"/>
      <protection/>
    </xf>
    <xf numFmtId="164" fontId="20" fillId="0" borderId="11" xfId="0" applyNumberFormat="1" applyFont="1" applyFill="1" applyBorder="1" applyAlignment="1" applyProtection="1">
      <alignment horizontal="center" wrapText="1"/>
      <protection/>
    </xf>
    <xf numFmtId="164" fontId="22" fillId="0" borderId="13" xfId="0" applyNumberFormat="1" applyFont="1" applyFill="1" applyBorder="1" applyAlignment="1" applyProtection="1">
      <alignment wrapText="1"/>
      <protection/>
    </xf>
    <xf numFmtId="164" fontId="18" fillId="0" borderId="13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7" fontId="25" fillId="23" borderId="15" xfId="0" applyNumberFormat="1" applyFont="1" applyFill="1" applyBorder="1" applyAlignment="1">
      <alignment horizontal="right" vertical="top" wrapText="1"/>
    </xf>
    <xf numFmtId="164" fontId="24" fillId="0" borderId="16" xfId="0" applyFont="1" applyFill="1" applyBorder="1" applyAlignment="1">
      <alignment horizontal="center" vertical="center"/>
    </xf>
    <xf numFmtId="164" fontId="1" fillId="0" borderId="13" xfId="0" applyFont="1" applyBorder="1" applyAlignment="1">
      <alignment/>
    </xf>
    <xf numFmtId="167" fontId="25" fillId="23" borderId="17" xfId="0" applyNumberFormat="1" applyFont="1" applyFill="1" applyBorder="1" applyAlignment="1">
      <alignment horizontal="left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19" xfId="0" applyFont="1" applyBorder="1" applyAlignment="1">
      <alignment vertical="center" wrapText="1"/>
    </xf>
    <xf numFmtId="164" fontId="25" fillId="0" borderId="20" xfId="0" applyFont="1" applyBorder="1" applyAlignment="1">
      <alignment vertical="center" wrapText="1"/>
    </xf>
    <xf numFmtId="164" fontId="25" fillId="0" borderId="21" xfId="0" applyFont="1" applyBorder="1" applyAlignment="1">
      <alignment wrapText="1"/>
    </xf>
    <xf numFmtId="167" fontId="1" fillId="0" borderId="15" xfId="0" applyNumberFormat="1" applyFont="1" applyBorder="1" applyAlignment="1">
      <alignment horizontal="left" wrapText="1"/>
    </xf>
    <xf numFmtId="165" fontId="1" fillId="0" borderId="22" xfId="0" applyNumberFormat="1" applyFont="1" applyBorder="1" applyAlignment="1">
      <alignment horizontal="right" vertical="center" wrapText="1"/>
    </xf>
    <xf numFmtId="165" fontId="1" fillId="0" borderId="23" xfId="0" applyNumberFormat="1" applyFont="1" applyBorder="1" applyAlignment="1">
      <alignment/>
    </xf>
    <xf numFmtId="165" fontId="1" fillId="0" borderId="23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4" fontId="1" fillId="0" borderId="26" xfId="0" applyFont="1" applyBorder="1" applyAlignment="1">
      <alignment/>
    </xf>
    <xf numFmtId="167" fontId="1" fillId="0" borderId="27" xfId="0" applyNumberFormat="1" applyFont="1" applyBorder="1" applyAlignment="1">
      <alignment horizontal="left" wrapText="1"/>
    </xf>
    <xf numFmtId="165" fontId="1" fillId="0" borderId="26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7" fontId="1" fillId="0" borderId="30" xfId="0" applyNumberFormat="1" applyFont="1" applyBorder="1" applyAlignment="1">
      <alignment horizontal="left" wrapText="1"/>
    </xf>
    <xf numFmtId="165" fontId="1" fillId="0" borderId="31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7" fontId="25" fillId="0" borderId="39" xfId="0" applyNumberFormat="1" applyFont="1" applyBorder="1" applyAlignment="1">
      <alignment wrapText="1"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25" fillId="0" borderId="43" xfId="0" applyNumberFormat="1" applyFont="1" applyBorder="1" applyAlignment="1">
      <alignment horizontal="center"/>
    </xf>
    <xf numFmtId="164" fontId="1" fillId="0" borderId="35" xfId="0" applyFont="1" applyBorder="1" applyAlignment="1">
      <alignment/>
    </xf>
    <xf numFmtId="164" fontId="18" fillId="0" borderId="0" xfId="0" applyNumberFormat="1" applyFont="1" applyFill="1" applyBorder="1" applyAlignment="1" applyProtection="1">
      <alignment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164" fontId="18" fillId="0" borderId="38" xfId="0" applyNumberFormat="1" applyFont="1" applyFill="1" applyBorder="1" applyAlignment="1" applyProtection="1">
      <alignment/>
      <protection/>
    </xf>
    <xf numFmtId="167" fontId="25" fillId="0" borderId="15" xfId="0" applyNumberFormat="1" applyFont="1" applyFill="1" applyBorder="1" applyAlignment="1">
      <alignment horizontal="right" vertical="top" wrapText="1"/>
    </xf>
    <xf numFmtId="167" fontId="25" fillId="0" borderId="17" xfId="0" applyNumberFormat="1" applyFont="1" applyFill="1" applyBorder="1" applyAlignment="1">
      <alignment horizontal="left" wrapText="1"/>
    </xf>
    <xf numFmtId="164" fontId="25" fillId="0" borderId="18" xfId="0" applyFont="1" applyBorder="1" applyAlignment="1">
      <alignment vertical="center" wrapText="1"/>
    </xf>
    <xf numFmtId="164" fontId="25" fillId="0" borderId="44" xfId="0" applyFont="1" applyBorder="1" applyAlignment="1">
      <alignment vertical="center" wrapText="1"/>
    </xf>
    <xf numFmtId="164" fontId="18" fillId="0" borderId="45" xfId="0" applyNumberFormat="1" applyFont="1" applyFill="1" applyBorder="1" applyAlignment="1" applyProtection="1">
      <alignment/>
      <protection/>
    </xf>
    <xf numFmtId="165" fontId="1" fillId="0" borderId="23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 wrapText="1"/>
    </xf>
    <xf numFmtId="165" fontId="1" fillId="0" borderId="23" xfId="0" applyNumberFormat="1" applyFont="1" applyBorder="1" applyAlignment="1">
      <alignment horizontal="right" vertical="center" wrapText="1"/>
    </xf>
    <xf numFmtId="164" fontId="18" fillId="0" borderId="46" xfId="0" applyNumberFormat="1" applyFont="1" applyFill="1" applyBorder="1" applyAlignment="1" applyProtection="1">
      <alignment/>
      <protection/>
    </xf>
    <xf numFmtId="165" fontId="1" fillId="0" borderId="26" xfId="0" applyNumberFormat="1" applyFont="1" applyBorder="1" applyAlignment="1">
      <alignment horizontal="right"/>
    </xf>
    <xf numFmtId="165" fontId="1" fillId="0" borderId="28" xfId="0" applyNumberFormat="1" applyFont="1" applyBorder="1" applyAlignment="1">
      <alignment horizontal="right"/>
    </xf>
    <xf numFmtId="167" fontId="1" fillId="0" borderId="27" xfId="0" applyNumberFormat="1" applyFont="1" applyBorder="1" applyAlignment="1">
      <alignment wrapText="1"/>
    </xf>
    <xf numFmtId="167" fontId="1" fillId="0" borderId="30" xfId="0" applyNumberFormat="1" applyFont="1" applyBorder="1" applyAlignment="1">
      <alignment wrapText="1"/>
    </xf>
    <xf numFmtId="165" fontId="1" fillId="0" borderId="16" xfId="0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164" fontId="1" fillId="0" borderId="45" xfId="0" applyFont="1" applyBorder="1" applyAlignment="1">
      <alignment/>
    </xf>
    <xf numFmtId="165" fontId="25" fillId="0" borderId="18" xfId="0" applyNumberFormat="1" applyFont="1" applyBorder="1" applyAlignment="1">
      <alignment horizontal="center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18" fillId="0" borderId="48" xfId="0" applyNumberFormat="1" applyFont="1" applyFill="1" applyBorder="1" applyAlignment="1" applyProtection="1">
      <alignment/>
      <protection/>
    </xf>
    <xf numFmtId="164" fontId="18" fillId="0" borderId="12" xfId="0" applyNumberFormat="1" applyFont="1" applyFill="1" applyBorder="1" applyAlignment="1" applyProtection="1">
      <alignment/>
      <protection/>
    </xf>
    <xf numFmtId="164" fontId="24" fillId="0" borderId="39" xfId="0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 applyProtection="1">
      <alignment/>
      <protection/>
    </xf>
    <xf numFmtId="164" fontId="25" fillId="0" borderId="49" xfId="0" applyFont="1" applyBorder="1" applyAlignment="1">
      <alignment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4" fontId="18" fillId="0" borderId="35" xfId="0" applyNumberFormat="1" applyFont="1" applyFill="1" applyBorder="1" applyAlignment="1" applyProtection="1">
      <alignment/>
      <protection/>
    </xf>
    <xf numFmtId="165" fontId="1" fillId="0" borderId="39" xfId="0" applyNumberFormat="1" applyFont="1" applyBorder="1" applyAlignment="1">
      <alignment/>
    </xf>
    <xf numFmtId="165" fontId="25" fillId="0" borderId="16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 applyProtection="1">
      <alignment vertical="center"/>
      <protection/>
    </xf>
    <xf numFmtId="164" fontId="27" fillId="0" borderId="0" xfId="0" applyFont="1" applyBorder="1" applyAlignment="1">
      <alignment vertical="center"/>
    </xf>
    <xf numFmtId="164" fontId="28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vertical="center"/>
    </xf>
    <xf numFmtId="164" fontId="27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64" fontId="30" fillId="0" borderId="0" xfId="0" applyNumberFormat="1" applyFont="1" applyFill="1" applyBorder="1" applyAlignment="1" applyProtection="1">
      <alignment horizontal="center" vertical="center"/>
      <protection/>
    </xf>
    <xf numFmtId="165" fontId="30" fillId="0" borderId="0" xfId="0" applyNumberFormat="1" applyFont="1" applyFill="1" applyBorder="1" applyAlignment="1" applyProtection="1">
      <alignment/>
      <protection/>
    </xf>
    <xf numFmtId="164" fontId="27" fillId="0" borderId="11" xfId="0" applyFont="1" applyBorder="1" applyAlignment="1">
      <alignment horizontal="left" vertical="center" wrapText="1"/>
    </xf>
    <xf numFmtId="164" fontId="27" fillId="0" borderId="11" xfId="0" applyFont="1" applyBorder="1" applyAlignment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left" vertical="center"/>
      <protection/>
    </xf>
    <xf numFmtId="165" fontId="18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left"/>
      <protection/>
    </xf>
    <xf numFmtId="165" fontId="18" fillId="0" borderId="0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 horizontal="left" wrapText="1"/>
      <protection/>
    </xf>
    <xf numFmtId="165" fontId="23" fillId="0" borderId="0" xfId="0" applyNumberFormat="1" applyFont="1" applyFill="1" applyBorder="1" applyAlignment="1" applyProtection="1">
      <alignment/>
      <protection/>
    </xf>
    <xf numFmtId="164" fontId="22" fillId="0" borderId="0" xfId="0" applyFont="1" applyBorder="1" applyAlignment="1">
      <alignment horizontal="left" vertical="center"/>
    </xf>
    <xf numFmtId="164" fontId="19" fillId="0" borderId="37" xfId="0" applyNumberFormat="1" applyFont="1" applyFill="1" applyBorder="1" applyAlignment="1" applyProtection="1">
      <alignment horizontal="left" wrapText="1"/>
      <protection/>
    </xf>
    <xf numFmtId="164" fontId="22" fillId="0" borderId="0" xfId="0" applyNumberFormat="1" applyFont="1" applyFill="1" applyBorder="1" applyAlignment="1" applyProtection="1">
      <alignment vertical="center"/>
      <protection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Font="1" applyAlignment="1">
      <alignment vertical="center"/>
    </xf>
    <xf numFmtId="164" fontId="25" fillId="0" borderId="39" xfId="0" applyFont="1" applyBorder="1" applyAlignment="1">
      <alignment horizontal="center" vertical="center"/>
    </xf>
    <xf numFmtId="164" fontId="1" fillId="24" borderId="50" xfId="0" applyFont="1" applyFill="1" applyBorder="1" applyAlignment="1" applyProtection="1">
      <alignment vertical="center"/>
      <protection locked="0"/>
    </xf>
    <xf numFmtId="164" fontId="31" fillId="24" borderId="50" xfId="0" applyFont="1" applyFill="1" applyBorder="1" applyAlignment="1" applyProtection="1">
      <alignment horizontal="left" vertical="center"/>
      <protection locked="0"/>
    </xf>
    <xf numFmtId="164" fontId="25" fillId="24" borderId="50" xfId="0" applyFont="1" applyFill="1" applyBorder="1" applyAlignment="1" applyProtection="1">
      <alignment horizontal="center" vertical="center"/>
      <protection locked="0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25" fillId="0" borderId="13" xfId="0" applyFont="1" applyBorder="1" applyAlignment="1" applyProtection="1">
      <alignment horizontal="left" vertical="center"/>
      <protection hidden="1"/>
    </xf>
    <xf numFmtId="164" fontId="32" fillId="0" borderId="13" xfId="0" applyFont="1" applyBorder="1" applyAlignment="1" applyProtection="1">
      <alignment horizontal="right" vertical="center"/>
      <protection hidden="1"/>
    </xf>
    <xf numFmtId="165" fontId="32" fillId="0" borderId="13" xfId="0" applyNumberFormat="1" applyFont="1" applyBorder="1" applyAlignment="1" applyProtection="1">
      <alignment horizontal="center" vertical="center"/>
      <protection hidden="1"/>
    </xf>
    <xf numFmtId="164" fontId="25" fillId="0" borderId="13" xfId="0" applyFont="1" applyBorder="1" applyAlignment="1" applyProtection="1">
      <alignment horizontal="center" vertical="center" wrapText="1"/>
      <protection hidden="1"/>
    </xf>
    <xf numFmtId="165" fontId="1" fillId="0" borderId="13" xfId="0" applyNumberFormat="1" applyFont="1" applyBorder="1" applyAlignment="1" applyProtection="1">
      <alignment horizontal="left" vertical="center"/>
      <protection hidden="1"/>
    </xf>
    <xf numFmtId="165" fontId="25" fillId="0" borderId="13" xfId="0" applyNumberFormat="1" applyFont="1" applyBorder="1" applyAlignment="1" applyProtection="1">
      <alignment horizontal="right" vertical="center"/>
      <protection hidden="1"/>
    </xf>
    <xf numFmtId="165" fontId="32" fillId="0" borderId="13" xfId="0" applyNumberFormat="1" applyFont="1" applyFill="1" applyBorder="1" applyAlignment="1" applyProtection="1">
      <alignment horizontal="right" vertical="center"/>
      <protection hidden="1"/>
    </xf>
    <xf numFmtId="165" fontId="1" fillId="0" borderId="13" xfId="0" applyNumberFormat="1" applyFont="1" applyBorder="1" applyAlignment="1" applyProtection="1">
      <alignment horizontal="left" vertical="center" wrapText="1"/>
      <protection hidden="1"/>
    </xf>
    <xf numFmtId="165" fontId="25" fillId="0" borderId="13" xfId="0" applyNumberFormat="1" applyFont="1" applyBorder="1" applyAlignment="1" applyProtection="1">
      <alignment horizontal="right" vertical="center" wrapText="1"/>
      <protection hidden="1"/>
    </xf>
    <xf numFmtId="165" fontId="1" fillId="0" borderId="13" xfId="0" applyNumberFormat="1" applyFont="1" applyBorder="1" applyAlignment="1" applyProtection="1">
      <alignment vertical="center"/>
      <protection hidden="1"/>
    </xf>
    <xf numFmtId="165" fontId="25" fillId="0" borderId="13" xfId="0" applyNumberFormat="1" applyFont="1" applyBorder="1" applyAlignment="1" applyProtection="1">
      <alignment vertical="center"/>
      <protection hidden="1"/>
    </xf>
    <xf numFmtId="165" fontId="32" fillId="0" borderId="13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13" xfId="0" applyFont="1" applyBorder="1" applyAlignment="1">
      <alignment horizontal="left" vertical="center"/>
    </xf>
    <xf numFmtId="165" fontId="25" fillId="0" borderId="13" xfId="0" applyNumberFormat="1" applyFont="1" applyBorder="1" applyAlignment="1">
      <alignment horizontal="right" vertical="center"/>
    </xf>
    <xf numFmtId="164" fontId="1" fillId="0" borderId="13" xfId="0" applyFont="1" applyBorder="1" applyAlignment="1">
      <alignment horizontal="left" vertical="center" wrapText="1"/>
    </xf>
    <xf numFmtId="165" fontId="32" fillId="0" borderId="10" xfId="0" applyNumberFormat="1" applyFont="1" applyFill="1" applyBorder="1" applyAlignment="1" applyProtection="1">
      <alignment horizontal="right" vertical="center"/>
      <protection hidden="1"/>
    </xf>
    <xf numFmtId="165" fontId="32" fillId="0" borderId="12" xfId="0" applyNumberFormat="1" applyFont="1" applyFill="1" applyBorder="1" applyAlignment="1" applyProtection="1">
      <alignment horizontal="right" vertical="center"/>
      <protection hidden="1"/>
    </xf>
    <xf numFmtId="165" fontId="32" fillId="0" borderId="13" xfId="0" applyNumberFormat="1" applyFont="1" applyBorder="1" applyAlignment="1" applyProtection="1">
      <alignment horizontal="left" vertical="center"/>
      <protection hidden="1"/>
    </xf>
    <xf numFmtId="165" fontId="31" fillId="0" borderId="13" xfId="0" applyNumberFormat="1" applyFont="1" applyBorder="1" applyAlignment="1" applyProtection="1">
      <alignment horizontal="left" vertical="center"/>
      <protection hidden="1"/>
    </xf>
    <xf numFmtId="165" fontId="31" fillId="0" borderId="13" xfId="0" applyNumberFormat="1" applyFont="1" applyBorder="1" applyAlignment="1" applyProtection="1">
      <alignment horizontal="right" vertical="center"/>
      <protection hidden="1"/>
    </xf>
    <xf numFmtId="165" fontId="25" fillId="0" borderId="13" xfId="0" applyNumberFormat="1" applyFont="1" applyFill="1" applyBorder="1" applyAlignment="1" applyProtection="1">
      <alignment horizontal="right" vertical="center"/>
      <protection hidden="1"/>
    </xf>
    <xf numFmtId="165" fontId="32" fillId="0" borderId="0" xfId="0" applyNumberFormat="1" applyFont="1" applyBorder="1" applyAlignment="1" applyProtection="1">
      <alignment horizontal="left" vertical="center"/>
      <protection hidden="1"/>
    </xf>
    <xf numFmtId="165" fontId="31" fillId="0" borderId="0" xfId="0" applyNumberFormat="1" applyFont="1" applyBorder="1" applyAlignment="1" applyProtection="1">
      <alignment horizontal="left" vertical="center"/>
      <protection hidden="1"/>
    </xf>
    <xf numFmtId="165" fontId="32" fillId="0" borderId="0" xfId="0" applyNumberFormat="1" applyFont="1" applyFill="1" applyBorder="1" applyAlignment="1" applyProtection="1">
      <alignment horizontal="right" vertical="center"/>
      <protection hidden="1"/>
    </xf>
    <xf numFmtId="165" fontId="25" fillId="0" borderId="0" xfId="0" applyNumberFormat="1" applyFont="1" applyFill="1" applyBorder="1" applyAlignment="1" applyProtection="1">
      <alignment horizontal="right" vertical="center"/>
      <protection hidden="1"/>
    </xf>
    <xf numFmtId="164" fontId="25" fillId="0" borderId="0" xfId="0" applyFont="1" applyFill="1" applyBorder="1" applyAlignment="1" applyProtection="1">
      <alignment horizontal="right" vertical="center"/>
      <protection hidden="1"/>
    </xf>
    <xf numFmtId="164" fontId="33" fillId="0" borderId="13" xfId="0" applyFont="1" applyBorder="1" applyAlignment="1" applyProtection="1">
      <alignment horizontal="center" vertical="center" wrapText="1"/>
      <protection hidden="1"/>
    </xf>
    <xf numFmtId="164" fontId="24" fillId="0" borderId="13" xfId="0" applyFont="1" applyBorder="1" applyAlignment="1" applyProtection="1">
      <alignment horizontal="center" vertical="center" wrapText="1"/>
      <protection hidden="1"/>
    </xf>
    <xf numFmtId="165" fontId="32" fillId="0" borderId="13" xfId="0" applyNumberFormat="1" applyFont="1" applyBorder="1" applyAlignment="1" applyProtection="1">
      <alignment horizontal="center" vertical="center" wrapText="1"/>
      <protection hidden="1"/>
    </xf>
    <xf numFmtId="165" fontId="33" fillId="0" borderId="13" xfId="0" applyNumberFormat="1" applyFont="1" applyBorder="1" applyAlignment="1" applyProtection="1">
      <alignment horizontal="center" vertical="center" wrapText="1"/>
      <protection hidden="1"/>
    </xf>
    <xf numFmtId="164" fontId="34" fillId="0" borderId="13" xfId="0" applyFont="1" applyBorder="1" applyAlignment="1" applyProtection="1">
      <alignment horizontal="center" vertical="center" wrapText="1"/>
      <protection hidden="1"/>
    </xf>
    <xf numFmtId="165" fontId="34" fillId="0" borderId="13" xfId="0" applyNumberFormat="1" applyFont="1" applyBorder="1" applyAlignment="1" applyProtection="1">
      <alignment horizontal="center" vertical="center" wrapText="1"/>
      <protection hidden="1"/>
    </xf>
    <xf numFmtId="164" fontId="35" fillId="0" borderId="0" xfId="0" applyFont="1" applyAlignment="1">
      <alignment vertical="center"/>
    </xf>
    <xf numFmtId="164" fontId="34" fillId="0" borderId="13" xfId="0" applyFont="1" applyFill="1" applyBorder="1" applyAlignment="1" applyProtection="1">
      <alignment horizontal="center" vertical="center" wrapText="1"/>
      <protection hidden="1"/>
    </xf>
    <xf numFmtId="165" fontId="34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35" fillId="0" borderId="0" xfId="0" applyFont="1" applyFill="1" applyAlignment="1">
      <alignment vertical="center"/>
    </xf>
    <xf numFmtId="164" fontId="31" fillId="8" borderId="13" xfId="0" applyFont="1" applyFill="1" applyBorder="1" applyAlignment="1" applyProtection="1">
      <alignment horizontal="left" vertical="center"/>
      <protection hidden="1"/>
    </xf>
    <xf numFmtId="164" fontId="1" fillId="0" borderId="0" xfId="0" applyFont="1" applyFill="1" applyAlignment="1">
      <alignment vertical="center"/>
    </xf>
    <xf numFmtId="164" fontId="31" fillId="10" borderId="13" xfId="0" applyFont="1" applyFill="1" applyBorder="1" applyAlignment="1" applyProtection="1">
      <alignment horizontal="left" vertical="center"/>
      <protection hidden="1"/>
    </xf>
    <xf numFmtId="164" fontId="25" fillId="11" borderId="13" xfId="0" applyFont="1" applyFill="1" applyBorder="1" applyAlignment="1" applyProtection="1">
      <alignment horizontal="left" vertical="center"/>
      <protection hidden="1"/>
    </xf>
    <xf numFmtId="164" fontId="31" fillId="24" borderId="13" xfId="0" applyFont="1" applyFill="1" applyBorder="1" applyAlignment="1" applyProtection="1">
      <alignment horizontal="left" vertical="center"/>
      <protection hidden="1"/>
    </xf>
    <xf numFmtId="165" fontId="31" fillId="24" borderId="13" xfId="0" applyNumberFormat="1" applyFont="1" applyFill="1" applyBorder="1" applyAlignment="1" applyProtection="1">
      <alignment horizontal="right" vertical="center"/>
      <protection hidden="1"/>
    </xf>
    <xf numFmtId="165" fontId="25" fillId="24" borderId="13" xfId="0" applyNumberFormat="1" applyFont="1" applyFill="1" applyBorder="1" applyAlignment="1" applyProtection="1">
      <alignment horizontal="right" vertical="center"/>
      <protection hidden="1"/>
    </xf>
    <xf numFmtId="164" fontId="32" fillId="0" borderId="0" xfId="0" applyFont="1" applyAlignment="1">
      <alignment vertical="center"/>
    </xf>
    <xf numFmtId="165" fontId="25" fillId="24" borderId="13" xfId="0" applyNumberFormat="1" applyFont="1" applyFill="1" applyBorder="1" applyAlignment="1" applyProtection="1">
      <alignment horizontal="right" vertical="center" wrapText="1"/>
      <protection hidden="1"/>
    </xf>
    <xf numFmtId="164" fontId="25" fillId="0" borderId="0" xfId="0" applyFont="1" applyAlignment="1">
      <alignment vertical="center"/>
    </xf>
    <xf numFmtId="164" fontId="31" fillId="20" borderId="13" xfId="0" applyFont="1" applyFill="1" applyBorder="1" applyAlignment="1" applyProtection="1">
      <alignment horizontal="left" vertical="center"/>
      <protection hidden="1"/>
    </xf>
    <xf numFmtId="165" fontId="31" fillId="20" borderId="13" xfId="0" applyNumberFormat="1" applyFont="1" applyFill="1" applyBorder="1" applyAlignment="1" applyProtection="1">
      <alignment horizontal="right" vertical="center"/>
      <protection hidden="1"/>
    </xf>
    <xf numFmtId="165" fontId="25" fillId="20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0" borderId="13" xfId="0" applyFont="1" applyBorder="1" applyAlignment="1" applyProtection="1">
      <alignment horizontal="left" vertical="center"/>
      <protection hidden="1"/>
    </xf>
    <xf numFmtId="165" fontId="36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0" borderId="13" xfId="0" applyNumberFormat="1" applyFont="1" applyBorder="1" applyAlignment="1" applyProtection="1">
      <alignment horizontal="right" vertical="center" wrapText="1"/>
      <protection hidden="1"/>
    </xf>
    <xf numFmtId="165" fontId="25" fillId="23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23" borderId="13" xfId="0" applyFont="1" applyFill="1" applyBorder="1" applyAlignment="1" applyProtection="1">
      <alignment horizontal="left" vertical="center"/>
      <protection hidden="1"/>
    </xf>
    <xf numFmtId="165" fontId="36" fillId="23" borderId="13" xfId="0" applyNumberFormat="1" applyFont="1" applyFill="1" applyBorder="1" applyAlignment="1" applyProtection="1">
      <alignment horizontal="right" vertical="center"/>
      <protection hidden="1"/>
    </xf>
    <xf numFmtId="165" fontId="1" fillId="23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0" borderId="13" xfId="0" applyFont="1" applyFill="1" applyBorder="1" applyAlignment="1" applyProtection="1">
      <alignment horizontal="left" vertical="center"/>
      <protection hidden="1"/>
    </xf>
    <xf numFmtId="165" fontId="36" fillId="0" borderId="13" xfId="0" applyNumberFormat="1" applyFont="1" applyFill="1" applyBorder="1" applyAlignment="1" applyProtection="1">
      <alignment horizontal="right" vertical="center"/>
      <protection hidden="1"/>
    </xf>
    <xf numFmtId="165" fontId="1" fillId="24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164" fontId="31" fillId="0" borderId="13" xfId="0" applyFont="1" applyBorder="1" applyAlignment="1" applyProtection="1">
      <alignment horizontal="left" vertical="center"/>
      <protection hidden="1"/>
    </xf>
    <xf numFmtId="165" fontId="25" fillId="0" borderId="13" xfId="0" applyNumberFormat="1" applyFont="1" applyFill="1" applyBorder="1" applyAlignment="1" applyProtection="1">
      <alignment horizontal="right" vertical="center" wrapText="1"/>
      <protection hidden="1"/>
    </xf>
    <xf numFmtId="165" fontId="31" fillId="10" borderId="13" xfId="0" applyNumberFormat="1" applyFont="1" applyFill="1" applyBorder="1" applyAlignment="1" applyProtection="1">
      <alignment horizontal="right" vertical="center"/>
      <protection hidden="1"/>
    </xf>
    <xf numFmtId="165" fontId="25" fillId="10" borderId="13" xfId="0" applyNumberFormat="1" applyFont="1" applyFill="1" applyBorder="1" applyAlignment="1" applyProtection="1">
      <alignment horizontal="right" vertical="center" wrapText="1"/>
      <protection hidden="1"/>
    </xf>
    <xf numFmtId="164" fontId="35" fillId="0" borderId="13" xfId="0" applyFont="1" applyBorder="1" applyAlignment="1" applyProtection="1">
      <alignment vertical="center"/>
      <protection hidden="1"/>
    </xf>
    <xf numFmtId="164" fontId="35" fillId="0" borderId="13" xfId="0" applyFont="1" applyFill="1" applyBorder="1" applyAlignment="1" applyProtection="1">
      <alignment vertical="center"/>
      <protection hidden="1"/>
    </xf>
    <xf numFmtId="164" fontId="25" fillId="0" borderId="13" xfId="0" applyFont="1" applyFill="1" applyBorder="1" applyAlignment="1" applyProtection="1">
      <alignment vertical="center"/>
      <protection hidden="1"/>
    </xf>
    <xf numFmtId="164" fontId="25" fillId="0" borderId="13" xfId="0" applyFont="1" applyBorder="1" applyAlignment="1" applyProtection="1">
      <alignment vertical="center"/>
      <protection hidden="1"/>
    </xf>
    <xf numFmtId="164" fontId="25" fillId="10" borderId="13" xfId="0" applyFont="1" applyFill="1" applyBorder="1" applyAlignment="1" applyProtection="1">
      <alignment horizontal="left" vertical="center"/>
      <protection hidden="1"/>
    </xf>
    <xf numFmtId="165" fontId="25" fillId="20" borderId="13" xfId="0" applyNumberFormat="1" applyFont="1" applyFill="1" applyBorder="1" applyAlignment="1" applyProtection="1">
      <alignment vertical="center"/>
      <protection hidden="1"/>
    </xf>
    <xf numFmtId="164" fontId="36" fillId="0" borderId="13" xfId="0" applyFont="1" applyFill="1" applyBorder="1" applyAlignment="1" applyProtection="1">
      <alignment horizontal="left" vertical="center" wrapText="1"/>
      <protection hidden="1"/>
    </xf>
    <xf numFmtId="164" fontId="31" fillId="0" borderId="13" xfId="0" applyFont="1" applyFill="1" applyBorder="1" applyAlignment="1" applyProtection="1">
      <alignment horizontal="left" vertical="center" wrapText="1"/>
      <protection hidden="1"/>
    </xf>
    <xf numFmtId="165" fontId="31" fillId="0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23" borderId="13" xfId="0" applyNumberFormat="1" applyFont="1" applyFill="1" applyBorder="1" applyAlignment="1" applyProtection="1">
      <alignment vertical="center"/>
      <protection hidden="1"/>
    </xf>
    <xf numFmtId="165" fontId="25" fillId="23" borderId="13" xfId="0" applyNumberFormat="1" applyFont="1" applyFill="1" applyBorder="1" applyAlignment="1" applyProtection="1">
      <alignment vertical="center"/>
      <protection hidden="1"/>
    </xf>
    <xf numFmtId="165" fontId="1" fillId="0" borderId="13" xfId="0" applyNumberFormat="1" applyFont="1" applyBorder="1" applyAlignment="1">
      <alignment vertical="center"/>
    </xf>
    <xf numFmtId="165" fontId="1" fillId="0" borderId="13" xfId="0" applyNumberFormat="1" applyFont="1" applyFill="1" applyBorder="1" applyAlignment="1" applyProtection="1">
      <alignment vertical="center"/>
      <protection hidden="1"/>
    </xf>
    <xf numFmtId="164" fontId="31" fillId="5" borderId="13" xfId="0" applyFont="1" applyFill="1" applyBorder="1" applyAlignment="1" applyProtection="1">
      <alignment horizontal="left" vertical="center"/>
      <protection hidden="1"/>
    </xf>
    <xf numFmtId="165" fontId="36" fillId="5" borderId="13" xfId="0" applyNumberFormat="1" applyFont="1" applyFill="1" applyBorder="1" applyAlignment="1" applyProtection="1">
      <alignment horizontal="right" vertical="center"/>
      <protection hidden="1"/>
    </xf>
    <xf numFmtId="165" fontId="25" fillId="5" borderId="13" xfId="0" applyNumberFormat="1" applyFont="1" applyFill="1" applyBorder="1" applyAlignment="1" applyProtection="1">
      <alignment horizontal="right" vertical="center" wrapText="1"/>
      <protection hidden="1"/>
    </xf>
    <xf numFmtId="165" fontId="25" fillId="5" borderId="13" xfId="0" applyNumberFormat="1" applyFont="1" applyFill="1" applyBorder="1" applyAlignment="1" applyProtection="1">
      <alignment vertical="center"/>
      <protection hidden="1"/>
    </xf>
    <xf numFmtId="165" fontId="1" fillId="5" borderId="13" xfId="0" applyNumberFormat="1" applyFont="1" applyFill="1" applyBorder="1" applyAlignment="1" applyProtection="1">
      <alignment vertical="center"/>
      <protection hidden="1"/>
    </xf>
    <xf numFmtId="164" fontId="31" fillId="23" borderId="13" xfId="0" applyFont="1" applyFill="1" applyBorder="1" applyAlignment="1" applyProtection="1">
      <alignment horizontal="left" vertical="center"/>
      <protection hidden="1"/>
    </xf>
    <xf numFmtId="165" fontId="36" fillId="11" borderId="13" xfId="0" applyNumberFormat="1" applyFont="1" applyFill="1" applyBorder="1" applyAlignment="1" applyProtection="1">
      <alignment horizontal="right" vertical="center"/>
      <protection hidden="1"/>
    </xf>
    <xf numFmtId="165" fontId="25" fillId="24" borderId="13" xfId="0" applyNumberFormat="1" applyFont="1" applyFill="1" applyBorder="1" applyAlignment="1" applyProtection="1">
      <alignment vertical="center"/>
      <protection hidden="1"/>
    </xf>
    <xf numFmtId="165" fontId="36" fillId="0" borderId="13" xfId="0" applyNumberFormat="1" applyFont="1" applyFill="1" applyBorder="1" applyAlignment="1" applyProtection="1">
      <alignment horizontal="right" vertical="center" wrapText="1"/>
      <protection hidden="1"/>
    </xf>
    <xf numFmtId="164" fontId="31" fillId="25" borderId="13" xfId="0" applyFont="1" applyFill="1" applyBorder="1" applyAlignment="1" applyProtection="1">
      <alignment horizontal="left" vertical="center"/>
      <protection hidden="1"/>
    </xf>
    <xf numFmtId="165" fontId="31" fillId="25" borderId="13" xfId="0" applyNumberFormat="1" applyFont="1" applyFill="1" applyBorder="1" applyAlignment="1" applyProtection="1">
      <alignment horizontal="right" vertical="center"/>
      <protection hidden="1"/>
    </xf>
    <xf numFmtId="165" fontId="25" fillId="25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25" borderId="13" xfId="0" applyNumberFormat="1" applyFont="1" applyFill="1" applyBorder="1" applyAlignment="1" applyProtection="1">
      <alignment horizontal="right" vertical="center" wrapText="1"/>
      <protection hidden="1"/>
    </xf>
    <xf numFmtId="164" fontId="25" fillId="11" borderId="13" xfId="0" applyFont="1" applyFill="1" applyBorder="1" applyAlignment="1" applyProtection="1">
      <alignment horizontal="left" vertical="center" wrapText="1"/>
      <protection hidden="1"/>
    </xf>
    <xf numFmtId="164" fontId="31" fillId="20" borderId="13" xfId="0" applyFont="1" applyFill="1" applyBorder="1" applyAlignment="1" applyProtection="1">
      <alignment horizontal="left" vertical="center" wrapText="1"/>
      <protection hidden="1"/>
    </xf>
    <xf numFmtId="164" fontId="37" fillId="0" borderId="0" xfId="0" applyFont="1" applyAlignment="1">
      <alignment vertical="center"/>
    </xf>
    <xf numFmtId="165" fontId="1" fillId="24" borderId="13" xfId="0" applyNumberFormat="1" applyFont="1" applyFill="1" applyBorder="1" applyAlignment="1" applyProtection="1">
      <alignment vertical="center"/>
      <protection hidden="1"/>
    </xf>
    <xf numFmtId="165" fontId="31" fillId="20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20" borderId="13" xfId="0" applyNumberFormat="1" applyFont="1" applyFill="1" applyBorder="1" applyAlignment="1" applyProtection="1">
      <alignment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4" fontId="36" fillId="0" borderId="13" xfId="0" applyFont="1" applyFill="1" applyBorder="1" applyAlignment="1" applyProtection="1">
      <alignment horizontal="right" vertical="center" wrapText="1"/>
      <protection hidden="1"/>
    </xf>
    <xf numFmtId="164" fontId="31" fillId="24" borderId="13" xfId="0" applyFont="1" applyFill="1" applyBorder="1" applyAlignment="1" applyProtection="1">
      <alignment horizontal="left" vertical="center" wrapText="1"/>
      <protection hidden="1"/>
    </xf>
    <xf numFmtId="165" fontId="31" fillId="24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11" borderId="13" xfId="0" applyFont="1" applyFill="1" applyBorder="1" applyAlignment="1" applyProtection="1">
      <alignment horizontal="left" vertical="center" wrapText="1"/>
      <protection hidden="1"/>
    </xf>
    <xf numFmtId="165" fontId="1" fillId="11" borderId="13" xfId="0" applyNumberFormat="1" applyFont="1" applyFill="1" applyBorder="1" applyAlignment="1" applyProtection="1">
      <alignment horizontal="right" vertical="center" wrapText="1"/>
      <protection hidden="1"/>
    </xf>
    <xf numFmtId="165" fontId="25" fillId="11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24" borderId="13" xfId="0" applyFont="1" applyFill="1" applyBorder="1" applyAlignment="1" applyProtection="1">
      <alignment horizontal="left" vertical="center" wrapText="1"/>
      <protection hidden="1"/>
    </xf>
    <xf numFmtId="164" fontId="36" fillId="23" borderId="13" xfId="0" applyFont="1" applyFill="1" applyBorder="1" applyAlignment="1" applyProtection="1">
      <alignment horizontal="left" vertical="center" wrapText="1"/>
      <protection hidden="1"/>
    </xf>
    <xf numFmtId="164" fontId="25" fillId="26" borderId="13" xfId="0" applyFont="1" applyFill="1" applyBorder="1" applyAlignment="1" applyProtection="1">
      <alignment horizontal="left" vertical="center"/>
      <protection hidden="1"/>
    </xf>
    <xf numFmtId="164" fontId="25" fillId="26" borderId="13" xfId="0" applyFont="1" applyFill="1" applyBorder="1" applyAlignment="1" applyProtection="1">
      <alignment horizontal="left" vertical="center" wrapText="1"/>
      <protection hidden="1"/>
    </xf>
    <xf numFmtId="164" fontId="36" fillId="26" borderId="13" xfId="0" applyFont="1" applyFill="1" applyBorder="1" applyAlignment="1" applyProtection="1">
      <alignment horizontal="left" vertical="center" wrapText="1"/>
      <protection hidden="1"/>
    </xf>
    <xf numFmtId="165" fontId="1" fillId="26" borderId="13" xfId="0" applyNumberFormat="1" applyFont="1" applyFill="1" applyBorder="1" applyAlignment="1" applyProtection="1">
      <alignment horizontal="right" vertical="center" wrapText="1"/>
      <protection hidden="1"/>
    </xf>
    <xf numFmtId="165" fontId="25" fillId="26" borderId="13" xfId="0" applyNumberFormat="1" applyFont="1" applyFill="1" applyBorder="1" applyAlignment="1" applyProtection="1">
      <alignment horizontal="right" vertical="center" wrapText="1"/>
      <protection hidden="1"/>
    </xf>
    <xf numFmtId="165" fontId="25" fillId="11" borderId="13" xfId="0" applyNumberFormat="1" applyFont="1" applyFill="1" applyBorder="1" applyAlignment="1" applyProtection="1">
      <alignment horizontal="right" vertical="center"/>
      <protection hidden="1"/>
    </xf>
    <xf numFmtId="164" fontId="25" fillId="11" borderId="13" xfId="0" applyFont="1" applyFill="1" applyBorder="1" applyAlignment="1" applyProtection="1">
      <alignment horizontal="right" vertical="center"/>
      <protection hidden="1"/>
    </xf>
    <xf numFmtId="164" fontId="31" fillId="10" borderId="13" xfId="0" applyFont="1" applyFill="1" applyBorder="1" applyAlignment="1" applyProtection="1">
      <alignment horizontal="left" vertical="center" wrapText="1"/>
      <protection hidden="1"/>
    </xf>
    <xf numFmtId="165" fontId="31" fillId="10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0" borderId="13" xfId="0" applyNumberFormat="1" applyFont="1" applyFill="1" applyBorder="1" applyAlignment="1" applyProtection="1">
      <alignment horizontal="right" vertical="center"/>
      <protection hidden="1"/>
    </xf>
    <xf numFmtId="165" fontId="25" fillId="23" borderId="13" xfId="0" applyNumberFormat="1" applyFont="1" applyFill="1" applyBorder="1" applyAlignment="1" applyProtection="1">
      <alignment horizontal="right" vertical="center"/>
      <protection hidden="1"/>
    </xf>
    <xf numFmtId="165" fontId="31" fillId="25" borderId="13" xfId="0" applyNumberFormat="1" applyFont="1" applyFill="1" applyBorder="1" applyAlignment="1" applyProtection="1">
      <alignment horizontal="right" vertical="center" wrapText="1"/>
      <protection hidden="1"/>
    </xf>
    <xf numFmtId="164" fontId="31" fillId="11" borderId="13" xfId="0" applyFont="1" applyFill="1" applyBorder="1" applyAlignment="1" applyProtection="1">
      <alignment horizontal="left" vertical="center"/>
      <protection hidden="1"/>
    </xf>
    <xf numFmtId="164" fontId="25" fillId="24" borderId="13" xfId="0" applyFont="1" applyFill="1" applyBorder="1" applyAlignment="1" applyProtection="1">
      <alignment horizontal="left" vertical="center" wrapText="1"/>
      <protection hidden="1"/>
    </xf>
    <xf numFmtId="164" fontId="31" fillId="5" borderId="13" xfId="0" applyFont="1" applyFill="1" applyBorder="1" applyAlignment="1" applyProtection="1">
      <alignment horizontal="left" vertical="center" wrapText="1"/>
      <protection hidden="1"/>
    </xf>
    <xf numFmtId="165" fontId="31" fillId="5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5" borderId="13" xfId="0" applyFont="1" applyFill="1" applyBorder="1" applyAlignment="1" applyProtection="1">
      <alignment horizontal="left" vertical="center" wrapText="1"/>
      <protection hidden="1"/>
    </xf>
    <xf numFmtId="165" fontId="1" fillId="5" borderId="13" xfId="0" applyNumberFormat="1" applyFont="1" applyFill="1" applyBorder="1" applyAlignment="1" applyProtection="1">
      <alignment horizontal="right" vertical="center" wrapText="1"/>
      <protection hidden="1"/>
    </xf>
    <xf numFmtId="165" fontId="36" fillId="24" borderId="13" xfId="0" applyNumberFormat="1" applyFont="1" applyFill="1" applyBorder="1" applyAlignment="1" applyProtection="1">
      <alignment horizontal="right" vertical="center" wrapText="1"/>
      <protection hidden="1"/>
    </xf>
    <xf numFmtId="164" fontId="31" fillId="25" borderId="13" xfId="0" applyFont="1" applyFill="1" applyBorder="1" applyAlignment="1" applyProtection="1">
      <alignment horizontal="left" vertical="center" wrapText="1"/>
      <protection hidden="1"/>
    </xf>
    <xf numFmtId="165" fontId="36" fillId="25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25" borderId="13" xfId="0" applyNumberFormat="1" applyFont="1" applyFill="1" applyBorder="1" applyAlignment="1" applyProtection="1">
      <alignment vertical="center"/>
      <protection hidden="1"/>
    </xf>
    <xf numFmtId="165" fontId="25" fillId="25" borderId="13" xfId="0" applyNumberFormat="1" applyFont="1" applyFill="1" applyBorder="1" applyAlignment="1" applyProtection="1">
      <alignment vertical="center"/>
      <protection hidden="1"/>
    </xf>
    <xf numFmtId="164" fontId="31" fillId="11" borderId="13" xfId="0" applyFont="1" applyFill="1" applyBorder="1" applyAlignment="1" applyProtection="1">
      <alignment horizontal="left" vertical="center" wrapText="1"/>
      <protection hidden="1"/>
    </xf>
    <xf numFmtId="165" fontId="36" fillId="11" borderId="13" xfId="0" applyNumberFormat="1" applyFont="1" applyFill="1" applyBorder="1" applyAlignment="1" applyProtection="1">
      <alignment horizontal="left" vertical="center" wrapText="1"/>
      <protection hidden="1"/>
    </xf>
    <xf numFmtId="165" fontId="1" fillId="11" borderId="13" xfId="0" applyNumberFormat="1" applyFont="1" applyFill="1" applyBorder="1" applyAlignment="1" applyProtection="1">
      <alignment vertical="center"/>
      <protection hidden="1"/>
    </xf>
    <xf numFmtId="165" fontId="25" fillId="11" borderId="13" xfId="0" applyNumberFormat="1" applyFont="1" applyFill="1" applyBorder="1" applyAlignment="1" applyProtection="1">
      <alignment vertical="center"/>
      <protection hidden="1"/>
    </xf>
    <xf numFmtId="164" fontId="1" fillId="0" borderId="0" xfId="0" applyFont="1" applyBorder="1" applyAlignment="1">
      <alignment vertical="center"/>
    </xf>
    <xf numFmtId="165" fontId="36" fillId="23" borderId="13" xfId="0" applyNumberFormat="1" applyFont="1" applyFill="1" applyBorder="1" applyAlignment="1" applyProtection="1">
      <alignment horizontal="right" vertical="center" wrapText="1"/>
      <protection hidden="1"/>
    </xf>
    <xf numFmtId="164" fontId="31" fillId="20" borderId="13" xfId="0" applyFont="1" applyFill="1" applyBorder="1" applyAlignment="1" applyProtection="1">
      <alignment horizontal="right" vertical="center" wrapText="1"/>
      <protection hidden="1"/>
    </xf>
    <xf numFmtId="164" fontId="25" fillId="21" borderId="13" xfId="0" applyFont="1" applyFill="1" applyBorder="1" applyAlignment="1" applyProtection="1">
      <alignment horizontal="left" vertical="center"/>
      <protection hidden="1"/>
    </xf>
    <xf numFmtId="164" fontId="25" fillId="21" borderId="13" xfId="0" applyFont="1" applyFill="1" applyBorder="1" applyAlignment="1" applyProtection="1">
      <alignment horizontal="left" vertical="center" wrapText="1"/>
      <protection hidden="1"/>
    </xf>
    <xf numFmtId="165" fontId="25" fillId="21" borderId="13" xfId="0" applyNumberFormat="1" applyFont="1" applyFill="1" applyBorder="1" applyAlignment="1" applyProtection="1">
      <alignment horizontal="right" vertical="center"/>
      <protection hidden="1"/>
    </xf>
    <xf numFmtId="164" fontId="31" fillId="23" borderId="13" xfId="0" applyFont="1" applyFill="1" applyBorder="1" applyAlignment="1" applyProtection="1">
      <alignment horizontal="left" vertical="center" wrapText="1"/>
      <protection hidden="1"/>
    </xf>
    <xf numFmtId="165" fontId="31" fillId="23" borderId="13" xfId="0" applyNumberFormat="1" applyFont="1" applyFill="1" applyBorder="1" applyAlignment="1" applyProtection="1">
      <alignment horizontal="right" vertical="center" wrapText="1"/>
      <protection hidden="1"/>
    </xf>
    <xf numFmtId="164" fontId="25" fillId="11" borderId="13" xfId="0" applyFont="1" applyFill="1" applyBorder="1" applyAlignment="1" applyProtection="1">
      <alignment vertical="center" wrapText="1"/>
      <protection hidden="1"/>
    </xf>
    <xf numFmtId="164" fontId="36" fillId="25" borderId="13" xfId="0" applyFont="1" applyFill="1" applyBorder="1" applyAlignment="1" applyProtection="1">
      <alignment horizontal="left" vertical="center"/>
      <protection hidden="1"/>
    </xf>
    <xf numFmtId="164" fontId="36" fillId="25" borderId="13" xfId="0" applyFont="1" applyFill="1" applyBorder="1" applyAlignment="1" applyProtection="1">
      <alignment horizontal="left" vertical="center" wrapText="1"/>
      <protection hidden="1"/>
    </xf>
    <xf numFmtId="164" fontId="25" fillId="25" borderId="13" xfId="0" applyFont="1" applyFill="1" applyBorder="1" applyAlignment="1" applyProtection="1">
      <alignment horizontal="left" vertical="center"/>
      <protection hidden="1"/>
    </xf>
    <xf numFmtId="164" fontId="25" fillId="25" borderId="13" xfId="0" applyFont="1" applyFill="1" applyBorder="1" applyAlignment="1" applyProtection="1">
      <alignment horizontal="left" vertical="center" wrapText="1"/>
      <protection hidden="1"/>
    </xf>
    <xf numFmtId="164" fontId="25" fillId="25" borderId="13" xfId="0" applyFont="1" applyFill="1" applyBorder="1" applyAlignment="1" applyProtection="1">
      <alignment vertical="center" wrapText="1"/>
      <protection hidden="1"/>
    </xf>
    <xf numFmtId="164" fontId="36" fillId="25" borderId="13" xfId="0" applyFont="1" applyFill="1" applyBorder="1" applyAlignment="1" applyProtection="1">
      <alignment horizontal="right" vertical="center" wrapText="1"/>
      <protection hidden="1"/>
    </xf>
    <xf numFmtId="164" fontId="1" fillId="25" borderId="13" xfId="0" applyFont="1" applyFill="1" applyBorder="1" applyAlignment="1" applyProtection="1">
      <alignment horizontal="left" vertical="center"/>
      <protection hidden="1"/>
    </xf>
    <xf numFmtId="164" fontId="25" fillId="25" borderId="13" xfId="0" applyFont="1" applyFill="1" applyBorder="1" applyAlignment="1" applyProtection="1">
      <alignment horizontal="right" vertical="center"/>
      <protection hidden="1"/>
    </xf>
    <xf numFmtId="165" fontId="25" fillId="25" borderId="13" xfId="0" applyNumberFormat="1" applyFont="1" applyFill="1" applyBorder="1" applyAlignment="1" applyProtection="1">
      <alignment horizontal="right" vertical="center"/>
      <protection hidden="1"/>
    </xf>
    <xf numFmtId="165" fontId="1" fillId="23" borderId="13" xfId="0" applyNumberFormat="1" applyFont="1" applyFill="1" applyBorder="1" applyAlignment="1" applyProtection="1">
      <alignment horizontal="right" vertical="center"/>
      <protection hidden="1"/>
    </xf>
    <xf numFmtId="164" fontId="31" fillId="0" borderId="13" xfId="0" applyFont="1" applyFill="1" applyBorder="1" applyAlignment="1" applyProtection="1">
      <alignment horizontal="left" vertical="center"/>
      <protection hidden="1"/>
    </xf>
    <xf numFmtId="165" fontId="31" fillId="8" borderId="13" xfId="0" applyNumberFormat="1" applyFont="1" applyFill="1" applyBorder="1" applyAlignment="1" applyProtection="1">
      <alignment horizontal="right" vertical="center"/>
      <protection hidden="1"/>
    </xf>
    <xf numFmtId="165" fontId="25" fillId="8" borderId="13" xfId="0" applyNumberFormat="1" applyFont="1" applyFill="1" applyBorder="1" applyAlignment="1" applyProtection="1">
      <alignment horizontal="right" vertical="center" wrapText="1"/>
      <protection hidden="1"/>
    </xf>
    <xf numFmtId="164" fontId="36" fillId="0" borderId="17" xfId="0" applyFont="1" applyBorder="1" applyAlignment="1" applyProtection="1">
      <alignment horizontal="left" vertical="center"/>
      <protection hidden="1"/>
    </xf>
    <xf numFmtId="164" fontId="36" fillId="0" borderId="51" xfId="0" applyFont="1" applyBorder="1" applyAlignment="1" applyProtection="1">
      <alignment horizontal="left" vertical="center"/>
      <protection hidden="1"/>
    </xf>
    <xf numFmtId="165" fontId="25" fillId="0" borderId="51" xfId="0" applyNumberFormat="1" applyFont="1" applyFill="1" applyBorder="1" applyAlignment="1" applyProtection="1">
      <alignment horizontal="right" vertical="center" wrapText="1"/>
      <protection hidden="1"/>
    </xf>
    <xf numFmtId="165" fontId="25" fillId="0" borderId="28" xfId="0" applyNumberFormat="1" applyFont="1" applyBorder="1" applyAlignment="1" applyProtection="1">
      <alignment vertical="center"/>
      <protection hidden="1"/>
    </xf>
    <xf numFmtId="165" fontId="25" fillId="0" borderId="31" xfId="0" applyNumberFormat="1" applyFont="1" applyBorder="1" applyAlignment="1" applyProtection="1">
      <alignment vertical="center"/>
      <protection hidden="1"/>
    </xf>
    <xf numFmtId="165" fontId="25" fillId="0" borderId="51" xfId="0" applyNumberFormat="1" applyFont="1" applyBorder="1" applyAlignment="1" applyProtection="1">
      <alignment vertical="center"/>
      <protection hidden="1"/>
    </xf>
    <xf numFmtId="164" fontId="0" fillId="0" borderId="21" xfId="0" applyBorder="1" applyAlignment="1">
      <alignment/>
    </xf>
    <xf numFmtId="165" fontId="25" fillId="0" borderId="52" xfId="0" applyNumberFormat="1" applyFont="1" applyBorder="1" applyAlignment="1" applyProtection="1">
      <alignment vertical="center"/>
      <protection hidden="1"/>
    </xf>
    <xf numFmtId="164" fontId="31" fillId="20" borderId="53" xfId="0" applyFont="1" applyFill="1" applyBorder="1" applyAlignment="1" applyProtection="1">
      <alignment horizontal="left" vertical="center"/>
      <protection hidden="1"/>
    </xf>
    <xf numFmtId="164" fontId="31" fillId="20" borderId="19" xfId="0" applyFont="1" applyFill="1" applyBorder="1" applyAlignment="1" applyProtection="1">
      <alignment horizontal="left" vertical="center"/>
      <protection hidden="1"/>
    </xf>
    <xf numFmtId="165" fontId="31" fillId="20" borderId="51" xfId="0" applyNumberFormat="1" applyFont="1" applyFill="1" applyBorder="1" applyAlignment="1" applyProtection="1">
      <alignment horizontal="right" vertical="center"/>
      <protection hidden="1"/>
    </xf>
    <xf numFmtId="165" fontId="25" fillId="20" borderId="54" xfId="0" applyNumberFormat="1" applyFont="1" applyFill="1" applyBorder="1" applyAlignment="1" applyProtection="1">
      <alignment vertical="center"/>
      <protection hidden="1"/>
    </xf>
    <xf numFmtId="165" fontId="25" fillId="20" borderId="55" xfId="0" applyNumberFormat="1" applyFont="1" applyFill="1" applyBorder="1" applyAlignment="1" applyProtection="1">
      <alignment vertical="center"/>
      <protection hidden="1"/>
    </xf>
    <xf numFmtId="165" fontId="25" fillId="20" borderId="56" xfId="0" applyNumberFormat="1" applyFont="1" applyFill="1" applyBorder="1" applyAlignment="1" applyProtection="1">
      <alignment vertical="center"/>
      <protection hidden="1"/>
    </xf>
    <xf numFmtId="165" fontId="25" fillId="20" borderId="51" xfId="0" applyNumberFormat="1" applyFont="1" applyFill="1" applyBorder="1" applyAlignment="1" applyProtection="1">
      <alignment vertical="center"/>
      <protection hidden="1"/>
    </xf>
    <xf numFmtId="165" fontId="25" fillId="20" borderId="19" xfId="0" applyNumberFormat="1" applyFont="1" applyFill="1" applyBorder="1" applyAlignment="1" applyProtection="1">
      <alignment vertical="center"/>
      <protection hidden="1"/>
    </xf>
    <xf numFmtId="165" fontId="25" fillId="20" borderId="57" xfId="0" applyNumberFormat="1" applyFont="1" applyFill="1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0" xfId="0" applyFont="1" applyFill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" fillId="24" borderId="37" xfId="0" applyFont="1" applyFill="1" applyBorder="1" applyAlignment="1" applyProtection="1">
      <alignment/>
      <protection locked="0"/>
    </xf>
    <xf numFmtId="164" fontId="1" fillId="24" borderId="37" xfId="0" applyFont="1" applyFill="1" applyBorder="1" applyAlignment="1" applyProtection="1">
      <alignment horizontal="center"/>
      <protection locked="0"/>
    </xf>
    <xf numFmtId="168" fontId="1" fillId="24" borderId="37" xfId="15" applyFont="1" applyFill="1" applyBorder="1" applyAlignment="1" applyProtection="1">
      <alignment/>
      <protection locked="0"/>
    </xf>
    <xf numFmtId="168" fontId="1" fillId="0" borderId="0" xfId="15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Fill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24" borderId="37" xfId="0" applyFont="1" applyFill="1" applyBorder="1" applyAlignment="1" applyProtection="1">
      <alignment/>
      <protection locked="0"/>
    </xf>
    <xf numFmtId="164" fontId="1" fillId="0" borderId="0" xfId="0" applyFont="1" applyFill="1" applyAlignment="1" applyProtection="1">
      <alignment/>
      <protection hidden="1"/>
    </xf>
    <xf numFmtId="164" fontId="1" fillId="0" borderId="0" xfId="0" applyFont="1" applyAlignment="1" applyProtection="1">
      <alignment wrapText="1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" fillId="24" borderId="37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37" xfId="0" applyFont="1" applyFill="1" applyBorder="1" applyAlignment="1" applyProtection="1">
      <alignment/>
      <protection hidden="1"/>
    </xf>
    <xf numFmtId="168" fontId="1" fillId="0" borderId="37" xfId="15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1" fillId="24" borderId="0" xfId="0" applyFont="1" applyFill="1" applyAlignment="1" applyProtection="1">
      <alignment horizontal="center" vertical="center"/>
      <protection locked="0"/>
    </xf>
    <xf numFmtId="168" fontId="1" fillId="24" borderId="0" xfId="15" applyFont="1" applyFill="1" applyBorder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Isticanje1" xfId="20"/>
    <cellStyle name="20% - Isticanje2" xfId="21"/>
    <cellStyle name="20% - Isticanje3" xfId="22"/>
    <cellStyle name="20% - Isticanje4" xfId="23"/>
    <cellStyle name="20% - Isticanje5" xfId="24"/>
    <cellStyle name="20% - Isticanje6" xfId="25"/>
    <cellStyle name="40% - Isticanje1" xfId="26"/>
    <cellStyle name="40% - Isticanje2" xfId="27"/>
    <cellStyle name="40% - Isticanje3" xfId="28"/>
    <cellStyle name="40% - Isticanje4" xfId="29"/>
    <cellStyle name="40% - Isticanje5" xfId="30"/>
    <cellStyle name="40% - Isticanje6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Bad 1" xfId="38"/>
    <cellStyle name="Heading 1 1" xfId="39"/>
    <cellStyle name="Heading 2 1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račun" xfId="47"/>
    <cellStyle name="Loše" xfId="48"/>
    <cellStyle name="Naslov 1" xfId="49"/>
    <cellStyle name="Naslov 2" xfId="50"/>
    <cellStyle name="Naslov 3" xfId="51"/>
    <cellStyle name="Naslov 4" xfId="52"/>
    <cellStyle name="Neutral 1" xfId="53"/>
    <cellStyle name="Neutralno" xfId="54"/>
    <cellStyle name="Povezana ćelija" xfId="55"/>
    <cellStyle name="Provjera ćelije" xfId="56"/>
    <cellStyle name="Tekst objašnjenja" xfId="57"/>
    <cellStyle name="Ukupni zbroj" xfId="58"/>
    <cellStyle name="Unos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B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7B3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38225" cy="1457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1047750</xdr:colOff>
      <xdr:row>3</xdr:row>
      <xdr:rowOff>1133475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38225" cy="1457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4486275"/>
          <a:ext cx="1038225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1047750</xdr:colOff>
      <xdr:row>18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4486275"/>
          <a:ext cx="1038225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32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8286750"/>
          <a:ext cx="1038225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1047750</xdr:colOff>
      <xdr:row>32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8286750"/>
          <a:ext cx="1038225" cy="1438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workbookViewId="0" topLeftCell="A1">
      <selection activeCell="F9" sqref="F9"/>
    </sheetView>
  </sheetViews>
  <sheetFormatPr defaultColWidth="9.140625" defaultRowHeight="12.75"/>
  <cols>
    <col min="1" max="2" width="4.28125" style="1" customWidth="1"/>
    <col min="3" max="3" width="5.421875" style="1" customWidth="1"/>
    <col min="4" max="4" width="5.28125" style="2" customWidth="1"/>
    <col min="5" max="5" width="44.57421875" style="1" customWidth="1"/>
    <col min="6" max="6" width="16.8515625" style="1" customWidth="1"/>
    <col min="7" max="7" width="14.140625" style="1" customWidth="1"/>
    <col min="8" max="8" width="15.8515625" style="1" customWidth="1"/>
    <col min="9" max="9" width="15.00390625" style="1" customWidth="1"/>
    <col min="10" max="16384" width="11.28125" style="1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3"/>
      <c r="B3" s="3"/>
      <c r="C3" s="3"/>
      <c r="D3" s="3"/>
      <c r="E3" s="3"/>
      <c r="F3" s="3"/>
      <c r="G3" s="3"/>
      <c r="H3" s="3"/>
      <c r="I3" s="3"/>
    </row>
    <row r="4" spans="1:6" ht="9" customHeight="1">
      <c r="A4" s="5"/>
      <c r="B4" s="6"/>
      <c r="C4" s="6"/>
      <c r="D4" s="6"/>
      <c r="E4" s="6"/>
      <c r="F4" s="6"/>
    </row>
    <row r="5" spans="1:10" ht="45.75" customHeight="1">
      <c r="A5" s="7"/>
      <c r="B5" s="8"/>
      <c r="C5" s="8"/>
      <c r="D5" s="9"/>
      <c r="E5" s="10"/>
      <c r="F5" s="11" t="s">
        <v>2</v>
      </c>
      <c r="G5" s="11" t="s">
        <v>3</v>
      </c>
      <c r="H5" s="11" t="s">
        <v>4</v>
      </c>
      <c r="I5" s="11" t="s">
        <v>5</v>
      </c>
      <c r="J5" s="12"/>
    </row>
    <row r="6" spans="1:10" ht="27.75" customHeight="1">
      <c r="A6" s="13" t="s">
        <v>6</v>
      </c>
      <c r="B6" s="13"/>
      <c r="C6" s="13"/>
      <c r="D6" s="13"/>
      <c r="E6" s="13"/>
      <c r="F6" s="14">
        <v>3337507</v>
      </c>
      <c r="G6" s="15">
        <v>3021937</v>
      </c>
      <c r="H6" s="15">
        <v>3014882</v>
      </c>
      <c r="I6" s="15">
        <v>3016965</v>
      </c>
      <c r="J6" s="16"/>
    </row>
    <row r="7" spans="1:9" ht="22.5" customHeight="1">
      <c r="A7" s="13" t="s">
        <v>7</v>
      </c>
      <c r="B7" s="13"/>
      <c r="C7" s="13"/>
      <c r="D7" s="13"/>
      <c r="E7" s="13"/>
      <c r="F7" s="14">
        <v>3337507</v>
      </c>
      <c r="G7" s="17">
        <v>3021937</v>
      </c>
      <c r="H7" s="17">
        <v>3014882</v>
      </c>
      <c r="I7" s="17">
        <v>3016965</v>
      </c>
    </row>
    <row r="8" spans="1:9" ht="22.5" customHeight="1">
      <c r="A8" s="18" t="s">
        <v>8</v>
      </c>
      <c r="B8" s="18"/>
      <c r="C8" s="18"/>
      <c r="D8" s="18"/>
      <c r="E8" s="18"/>
      <c r="F8" s="17">
        <v>0</v>
      </c>
      <c r="G8" s="17">
        <v>0</v>
      </c>
      <c r="H8" s="17">
        <v>0</v>
      </c>
      <c r="I8" s="17">
        <v>0</v>
      </c>
    </row>
    <row r="9" spans="1:9" ht="22.5" customHeight="1">
      <c r="A9" s="18" t="s">
        <v>9</v>
      </c>
      <c r="B9" s="19"/>
      <c r="C9" s="19"/>
      <c r="D9" s="19"/>
      <c r="E9" s="19"/>
      <c r="F9" s="14">
        <v>3092064</v>
      </c>
      <c r="G9" s="17">
        <v>2776494</v>
      </c>
      <c r="H9" s="17">
        <v>2769439</v>
      </c>
      <c r="I9" s="17">
        <v>2771522</v>
      </c>
    </row>
    <row r="10" spans="1:9" ht="22.5" customHeight="1">
      <c r="A10" s="20" t="s">
        <v>10</v>
      </c>
      <c r="B10" s="20"/>
      <c r="C10" s="20"/>
      <c r="D10" s="20"/>
      <c r="E10" s="20"/>
      <c r="F10" s="21">
        <v>3060064</v>
      </c>
      <c r="G10" s="15">
        <v>2764494</v>
      </c>
      <c r="H10" s="15">
        <v>2766439</v>
      </c>
      <c r="I10" s="15">
        <v>2768522</v>
      </c>
    </row>
    <row r="11" spans="1:9" ht="22.5" customHeight="1">
      <c r="A11" s="18" t="s">
        <v>11</v>
      </c>
      <c r="B11" s="18"/>
      <c r="C11" s="18"/>
      <c r="D11" s="18"/>
      <c r="E11" s="18"/>
      <c r="F11" s="22">
        <v>32000</v>
      </c>
      <c r="G11" s="15">
        <v>12000</v>
      </c>
      <c r="H11" s="15">
        <v>3000</v>
      </c>
      <c r="I11" s="15">
        <v>3000</v>
      </c>
    </row>
    <row r="12" spans="1:9" ht="22.5" customHeight="1">
      <c r="A12" s="20" t="s">
        <v>12</v>
      </c>
      <c r="B12" s="20"/>
      <c r="C12" s="20"/>
      <c r="D12" s="20"/>
      <c r="E12" s="20"/>
      <c r="F12" s="15">
        <v>245443</v>
      </c>
      <c r="G12" s="15">
        <v>245443</v>
      </c>
      <c r="H12" s="15">
        <v>245443</v>
      </c>
      <c r="I12" s="15">
        <v>245443</v>
      </c>
    </row>
    <row r="13" spans="1:9" ht="25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37.5" customHeight="1">
      <c r="A14" s="7"/>
      <c r="B14" s="8"/>
      <c r="C14" s="8"/>
      <c r="D14" s="9"/>
      <c r="E14" s="10"/>
      <c r="F14" s="23" t="s">
        <v>13</v>
      </c>
      <c r="G14" s="11" t="s">
        <v>3</v>
      </c>
      <c r="H14" s="11" t="s">
        <v>4</v>
      </c>
      <c r="I14" s="11" t="s">
        <v>14</v>
      </c>
    </row>
    <row r="15" spans="1:9" ht="22.5" customHeight="1">
      <c r="A15" s="24" t="s">
        <v>15</v>
      </c>
      <c r="B15" s="24"/>
      <c r="C15" s="24"/>
      <c r="D15" s="24"/>
      <c r="E15" s="24"/>
      <c r="F15" s="25">
        <v>135486</v>
      </c>
      <c r="G15" s="26">
        <v>0</v>
      </c>
      <c r="H15" s="26">
        <v>0</v>
      </c>
      <c r="I15" s="15">
        <v>0</v>
      </c>
    </row>
    <row r="16" spans="1:9" s="28" customFormat="1" ht="25.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s="28" customFormat="1" ht="39.75" customHeight="1">
      <c r="A17" s="7"/>
      <c r="B17" s="8"/>
      <c r="C17" s="8"/>
      <c r="D17" s="9"/>
      <c r="E17" s="10"/>
      <c r="F17" s="23" t="s">
        <v>13</v>
      </c>
      <c r="G17" s="11" t="s">
        <v>3</v>
      </c>
      <c r="H17" s="29" t="s">
        <v>4</v>
      </c>
      <c r="I17" s="11" t="s">
        <v>14</v>
      </c>
    </row>
    <row r="18" spans="1:9" s="28" customFormat="1" ht="22.5" customHeight="1">
      <c r="A18" s="13" t="s">
        <v>16</v>
      </c>
      <c r="B18" s="13"/>
      <c r="C18" s="13"/>
      <c r="D18" s="13"/>
      <c r="E18" s="13"/>
      <c r="F18" s="30">
        <v>0</v>
      </c>
      <c r="G18" s="17">
        <v>0</v>
      </c>
      <c r="H18" s="17">
        <v>0</v>
      </c>
      <c r="I18" s="17">
        <v>0</v>
      </c>
    </row>
    <row r="19" spans="1:9" s="28" customFormat="1" ht="22.5" customHeight="1">
      <c r="A19" s="20" t="s">
        <v>17</v>
      </c>
      <c r="B19" s="20"/>
      <c r="C19" s="20"/>
      <c r="D19" s="20"/>
      <c r="E19" s="20"/>
      <c r="F19" s="17">
        <v>245433</v>
      </c>
      <c r="G19" s="17">
        <v>245443</v>
      </c>
      <c r="H19" s="17">
        <v>245443</v>
      </c>
      <c r="I19" s="17">
        <v>245443</v>
      </c>
    </row>
    <row r="20" spans="1:9" s="28" customFormat="1" ht="22.5" customHeight="1">
      <c r="A20" s="20" t="s">
        <v>18</v>
      </c>
      <c r="B20" s="20"/>
      <c r="C20" s="20"/>
      <c r="D20" s="20"/>
      <c r="E20" s="20"/>
      <c r="F20" s="17">
        <v>-245443</v>
      </c>
      <c r="G20" s="17">
        <v>-245443</v>
      </c>
      <c r="H20" s="17">
        <v>-245443</v>
      </c>
      <c r="I20" s="17">
        <v>-245443</v>
      </c>
    </row>
    <row r="21" spans="1:9" s="28" customFormat="1" ht="15" customHeight="1">
      <c r="A21" s="31"/>
      <c r="B21" s="32"/>
      <c r="C21" s="33"/>
      <c r="D21" s="34"/>
      <c r="E21" s="32"/>
      <c r="F21" s="35"/>
      <c r="G21" s="36"/>
      <c r="H21" s="36"/>
      <c r="I21" s="36"/>
    </row>
    <row r="22" spans="1:9" s="28" customFormat="1" ht="22.5" customHeight="1">
      <c r="A22" s="20" t="s">
        <v>19</v>
      </c>
      <c r="B22" s="20"/>
      <c r="C22" s="20"/>
      <c r="D22" s="20"/>
      <c r="E22" s="20"/>
      <c r="F22" s="17">
        <v>0</v>
      </c>
      <c r="G22" s="17">
        <v>0</v>
      </c>
      <c r="H22" s="17">
        <v>0</v>
      </c>
      <c r="I22" s="17">
        <v>0</v>
      </c>
    </row>
    <row r="23" spans="1:6" s="28" customFormat="1" ht="18" customHeight="1">
      <c r="A23" s="5"/>
      <c r="B23" s="6"/>
      <c r="C23" s="6"/>
      <c r="D23" s="6"/>
      <c r="E23" s="6"/>
      <c r="F23" s="6"/>
    </row>
  </sheetData>
  <sheetProtection selectLockedCells="1" selectUnlockedCells="1"/>
  <mergeCells count="16">
    <mergeCell ref="A1:I1"/>
    <mergeCell ref="A2:I2"/>
    <mergeCell ref="A3:I3"/>
    <mergeCell ref="A6:E6"/>
    <mergeCell ref="A7:E7"/>
    <mergeCell ref="A8:E8"/>
    <mergeCell ref="A10:E10"/>
    <mergeCell ref="A11:E11"/>
    <mergeCell ref="A12:E12"/>
    <mergeCell ref="A13:I13"/>
    <mergeCell ref="A15:E15"/>
    <mergeCell ref="A16:I16"/>
    <mergeCell ref="A18:E18"/>
    <mergeCell ref="A19:E19"/>
    <mergeCell ref="A20:E20"/>
    <mergeCell ref="A22:E22"/>
  </mergeCells>
  <printOptions horizontalCentered="1"/>
  <pageMargins left="0.19652777777777777" right="0.19652777777777777" top="0.6305555555555555" bottom="0.43333333333333335" header="0.31527777777777777" footer="0.5118110236220472"/>
  <pageSetup horizontalDpi="300" verticalDpi="300" orientation="landscape" paperSize="9" scale="90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workbookViewId="0" topLeftCell="A1">
      <selection activeCell="A5" sqref="A5"/>
    </sheetView>
  </sheetViews>
  <sheetFormatPr defaultColWidth="9.140625" defaultRowHeight="12.75"/>
  <cols>
    <col min="1" max="1" width="15.8515625" style="37" customWidth="1"/>
    <col min="2" max="3" width="17.421875" style="37" customWidth="1"/>
    <col min="4" max="4" width="17.421875" style="38" customWidth="1"/>
    <col min="5" max="8" width="17.421875" style="1" customWidth="1"/>
    <col min="9" max="9" width="13.140625" style="1" customWidth="1"/>
    <col min="10" max="10" width="14.28125" style="1" customWidth="1"/>
    <col min="11" max="11" width="7.8515625" style="1" customWidth="1"/>
    <col min="12" max="16384" width="11.28125" style="1" customWidth="1"/>
  </cols>
  <sheetData>
    <row r="1" spans="1:8" ht="24" customHeight="1">
      <c r="A1" s="3" t="s">
        <v>20</v>
      </c>
      <c r="B1" s="3"/>
      <c r="C1" s="3"/>
      <c r="D1" s="3"/>
      <c r="E1" s="3"/>
      <c r="F1" s="3"/>
      <c r="G1" s="3"/>
      <c r="H1" s="3"/>
    </row>
    <row r="2" spans="1:8" s="40" customFormat="1" ht="12.75">
      <c r="A2" s="39"/>
      <c r="H2" s="41" t="s">
        <v>21</v>
      </c>
    </row>
    <row r="3" spans="1:9" s="40" customFormat="1" ht="27" customHeight="1">
      <c r="A3" s="42" t="s">
        <v>22</v>
      </c>
      <c r="B3" s="43" t="s">
        <v>23</v>
      </c>
      <c r="C3" s="43"/>
      <c r="D3" s="43"/>
      <c r="E3" s="43"/>
      <c r="F3" s="43"/>
      <c r="G3" s="43"/>
      <c r="H3" s="43"/>
      <c r="I3" s="44"/>
    </row>
    <row r="4" spans="1:9" s="40" customFormat="1" ht="89.25">
      <c r="A4" s="45" t="s">
        <v>24</v>
      </c>
      <c r="B4" s="46" t="s">
        <v>25</v>
      </c>
      <c r="C4" s="47" t="s">
        <v>26</v>
      </c>
      <c r="D4" s="47" t="s">
        <v>27</v>
      </c>
      <c r="E4" s="47" t="s">
        <v>28</v>
      </c>
      <c r="F4" s="47" t="s">
        <v>29</v>
      </c>
      <c r="G4" s="47" t="s">
        <v>30</v>
      </c>
      <c r="H4" s="48" t="s">
        <v>31</v>
      </c>
      <c r="I4" s="49" t="s">
        <v>32</v>
      </c>
    </row>
    <row r="5" spans="1:9" s="40" customFormat="1" ht="12.75">
      <c r="A5" s="50">
        <v>6711</v>
      </c>
      <c r="B5" s="51">
        <v>2763835</v>
      </c>
      <c r="C5" s="52"/>
      <c r="D5" s="53"/>
      <c r="E5" s="54"/>
      <c r="F5" s="54"/>
      <c r="G5" s="55"/>
      <c r="H5" s="56"/>
      <c r="I5" s="57"/>
    </row>
    <row r="6" spans="1:9" s="40" customFormat="1" ht="12.75">
      <c r="A6" s="58">
        <v>6615</v>
      </c>
      <c r="B6" s="59"/>
      <c r="C6" s="60">
        <v>57966</v>
      </c>
      <c r="D6" s="60"/>
      <c r="E6" s="60"/>
      <c r="F6" s="60"/>
      <c r="G6" s="61"/>
      <c r="H6" s="62"/>
      <c r="I6" s="57"/>
    </row>
    <row r="7" spans="1:9" s="40" customFormat="1" ht="12.75">
      <c r="A7" s="58">
        <v>6831</v>
      </c>
      <c r="B7" s="59"/>
      <c r="C7" s="60"/>
      <c r="D7" s="60"/>
      <c r="E7" s="60"/>
      <c r="F7" s="60"/>
      <c r="G7" s="61"/>
      <c r="H7" s="62"/>
      <c r="I7" s="57"/>
    </row>
    <row r="8" spans="1:9" s="40" customFormat="1" ht="12.75">
      <c r="A8" s="58">
        <v>6714</v>
      </c>
      <c r="B8" s="59"/>
      <c r="C8" s="60"/>
      <c r="D8" s="60"/>
      <c r="E8" s="60"/>
      <c r="F8" s="60"/>
      <c r="G8" s="61"/>
      <c r="H8" s="62"/>
      <c r="I8" s="57"/>
    </row>
    <row r="9" spans="1:9" s="40" customFormat="1" ht="12.75">
      <c r="A9" s="58">
        <v>6526</v>
      </c>
      <c r="B9" s="59"/>
      <c r="C9" s="60"/>
      <c r="D9" s="60">
        <v>367654</v>
      </c>
      <c r="E9" s="60"/>
      <c r="F9" s="60"/>
      <c r="G9" s="61"/>
      <c r="H9" s="62"/>
      <c r="I9" s="57"/>
    </row>
    <row r="10" spans="1:9" s="40" customFormat="1" ht="12.75">
      <c r="A10" s="58">
        <v>6341</v>
      </c>
      <c r="B10" s="59"/>
      <c r="C10" s="60"/>
      <c r="D10" s="60"/>
      <c r="E10" s="60"/>
      <c r="F10" s="60"/>
      <c r="G10" s="61"/>
      <c r="H10" s="62"/>
      <c r="I10" s="57"/>
    </row>
    <row r="11" spans="1:9" s="40" customFormat="1" ht="12.75">
      <c r="A11" s="58">
        <v>6361</v>
      </c>
      <c r="B11" s="59"/>
      <c r="C11" s="60"/>
      <c r="D11" s="60"/>
      <c r="E11" s="60">
        <v>12317</v>
      </c>
      <c r="F11" s="60"/>
      <c r="G11" s="61"/>
      <c r="H11" s="62"/>
      <c r="I11" s="57"/>
    </row>
    <row r="12" spans="1:9" s="40" customFormat="1" ht="12.75">
      <c r="A12" s="58">
        <v>6631</v>
      </c>
      <c r="B12" s="59"/>
      <c r="C12" s="60"/>
      <c r="D12" s="60"/>
      <c r="E12" s="60"/>
      <c r="F12" s="60">
        <v>149</v>
      </c>
      <c r="G12" s="61"/>
      <c r="H12" s="62"/>
      <c r="I12" s="57"/>
    </row>
    <row r="13" spans="1:9" s="40" customFormat="1" ht="12.75">
      <c r="A13" s="63">
        <v>6632</v>
      </c>
      <c r="B13" s="64"/>
      <c r="C13" s="65"/>
      <c r="D13" s="65"/>
      <c r="E13" s="65"/>
      <c r="F13" s="65">
        <v>100</v>
      </c>
      <c r="G13" s="66"/>
      <c r="H13" s="67"/>
      <c r="I13" s="68"/>
    </row>
    <row r="14" spans="1:9" s="40" customFormat="1" ht="12.75">
      <c r="A14" s="63">
        <v>9221</v>
      </c>
      <c r="B14" s="69"/>
      <c r="C14" s="69"/>
      <c r="D14" s="70"/>
      <c r="E14" s="70"/>
      <c r="F14" s="70"/>
      <c r="G14" s="70"/>
      <c r="H14" s="71"/>
      <c r="I14" s="72">
        <v>135486</v>
      </c>
    </row>
    <row r="15" spans="1:9" s="40" customFormat="1" ht="30" customHeight="1">
      <c r="A15" s="73" t="s">
        <v>33</v>
      </c>
      <c r="B15" s="74">
        <f>SUM(B5:B13)</f>
        <v>2763835</v>
      </c>
      <c r="C15" s="75">
        <f>SUM(C5:C13)</f>
        <v>57966</v>
      </c>
      <c r="D15" s="75">
        <f>SUM(D5:D13)</f>
        <v>367654</v>
      </c>
      <c r="E15" s="69">
        <f>SUM(E5:E13)</f>
        <v>12317</v>
      </c>
      <c r="F15" s="75">
        <f>SUM(F5:F13)</f>
        <v>249</v>
      </c>
      <c r="G15" s="75">
        <f>SUM(G5:G13)</f>
        <v>0</v>
      </c>
      <c r="H15" s="76">
        <f>SUM(H5:H13)</f>
        <v>0</v>
      </c>
      <c r="I15" s="77">
        <v>135486</v>
      </c>
    </row>
    <row r="16" spans="1:9" s="40" customFormat="1" ht="28.5" customHeight="1">
      <c r="A16" s="73" t="s">
        <v>34</v>
      </c>
      <c r="B16" s="78">
        <v>3337507</v>
      </c>
      <c r="C16" s="78"/>
      <c r="D16" s="78"/>
      <c r="E16" s="78"/>
      <c r="F16" s="78"/>
      <c r="G16" s="78"/>
      <c r="H16" s="78"/>
      <c r="I16" s="79"/>
    </row>
    <row r="17" spans="1:9" ht="12.75">
      <c r="A17" s="80"/>
      <c r="B17" s="80"/>
      <c r="C17" s="80"/>
      <c r="D17" s="81"/>
      <c r="E17" s="82"/>
      <c r="H17" s="41"/>
      <c r="I17" s="83"/>
    </row>
    <row r="18" spans="1:9" ht="24" customHeight="1">
      <c r="A18" s="84" t="s">
        <v>22</v>
      </c>
      <c r="B18" s="43" t="s">
        <v>35</v>
      </c>
      <c r="C18" s="43"/>
      <c r="D18" s="43"/>
      <c r="E18" s="43"/>
      <c r="F18" s="43"/>
      <c r="G18" s="43"/>
      <c r="H18" s="43"/>
      <c r="I18" s="36"/>
    </row>
    <row r="19" spans="1:9" ht="89.25">
      <c r="A19" s="85" t="s">
        <v>24</v>
      </c>
      <c r="B19" s="86" t="s">
        <v>36</v>
      </c>
      <c r="C19" s="47" t="s">
        <v>26</v>
      </c>
      <c r="D19" s="47" t="s">
        <v>27</v>
      </c>
      <c r="E19" s="47" t="s">
        <v>28</v>
      </c>
      <c r="F19" s="47" t="s">
        <v>29</v>
      </c>
      <c r="G19" s="47" t="s">
        <v>30</v>
      </c>
      <c r="H19" s="87" t="s">
        <v>31</v>
      </c>
      <c r="I19" s="88"/>
    </row>
    <row r="20" spans="1:9" ht="12.75">
      <c r="A20" s="50">
        <v>65</v>
      </c>
      <c r="B20" s="51"/>
      <c r="C20" s="89"/>
      <c r="D20" s="90">
        <v>367654</v>
      </c>
      <c r="E20" s="91"/>
      <c r="F20" s="91"/>
      <c r="G20" s="55"/>
      <c r="H20" s="56"/>
      <c r="I20" s="92"/>
    </row>
    <row r="21" spans="1:9" ht="12.75">
      <c r="A21" s="58">
        <v>66</v>
      </c>
      <c r="B21" s="93"/>
      <c r="C21" s="94">
        <v>57966</v>
      </c>
      <c r="D21" s="94"/>
      <c r="E21" s="94"/>
      <c r="F21" s="94">
        <v>249</v>
      </c>
      <c r="G21" s="61"/>
      <c r="H21" s="62"/>
      <c r="I21" s="92"/>
    </row>
    <row r="22" spans="1:9" ht="12.75">
      <c r="A22" s="58">
        <v>67</v>
      </c>
      <c r="B22" s="93">
        <v>2576696</v>
      </c>
      <c r="C22" s="94"/>
      <c r="D22" s="94"/>
      <c r="E22" s="94"/>
      <c r="F22" s="94"/>
      <c r="G22" s="61"/>
      <c r="H22" s="62"/>
      <c r="I22" s="92"/>
    </row>
    <row r="23" spans="1:9" ht="12.75">
      <c r="A23" s="58">
        <v>68</v>
      </c>
      <c r="B23" s="93"/>
      <c r="C23" s="94"/>
      <c r="D23" s="94"/>
      <c r="E23" s="94"/>
      <c r="F23" s="94"/>
      <c r="G23" s="61"/>
      <c r="H23" s="62"/>
      <c r="I23" s="92"/>
    </row>
    <row r="24" spans="1:9" ht="12.75">
      <c r="A24" s="58">
        <v>63</v>
      </c>
      <c r="B24" s="93"/>
      <c r="C24" s="94"/>
      <c r="D24" s="94"/>
      <c r="E24" s="94">
        <v>12317</v>
      </c>
      <c r="F24" s="94"/>
      <c r="G24" s="61"/>
      <c r="H24" s="62"/>
      <c r="I24" s="92"/>
    </row>
    <row r="25" spans="1:9" ht="12.75">
      <c r="A25" s="95"/>
      <c r="B25" s="59"/>
      <c r="C25" s="60"/>
      <c r="D25" s="60"/>
      <c r="E25" s="60"/>
      <c r="F25" s="60"/>
      <c r="G25" s="61"/>
      <c r="H25" s="62"/>
      <c r="I25" s="92"/>
    </row>
    <row r="26" spans="1:9" ht="12.75">
      <c r="A26" s="95"/>
      <c r="B26" s="59"/>
      <c r="C26" s="60"/>
      <c r="D26" s="60"/>
      <c r="E26" s="60"/>
      <c r="F26" s="60"/>
      <c r="G26" s="61"/>
      <c r="H26" s="62"/>
      <c r="I26" s="92"/>
    </row>
    <row r="27" spans="1:9" ht="12.75">
      <c r="A27" s="95"/>
      <c r="B27" s="59"/>
      <c r="C27" s="60"/>
      <c r="D27" s="60"/>
      <c r="E27" s="60"/>
      <c r="F27" s="60"/>
      <c r="G27" s="61"/>
      <c r="H27" s="62"/>
      <c r="I27" s="92"/>
    </row>
    <row r="28" spans="1:9" ht="12.75">
      <c r="A28" s="96"/>
      <c r="B28" s="64"/>
      <c r="C28" s="65"/>
      <c r="D28" s="65"/>
      <c r="E28" s="65"/>
      <c r="F28" s="65"/>
      <c r="G28" s="66"/>
      <c r="H28" s="62"/>
      <c r="I28" s="92"/>
    </row>
    <row r="29" spans="1:9" s="40" customFormat="1" ht="30" customHeight="1">
      <c r="A29" s="73" t="s">
        <v>33</v>
      </c>
      <c r="B29" s="97">
        <f>SUM(B20:B28)</f>
        <v>2576696</v>
      </c>
      <c r="C29" s="97">
        <f>SUM(C20:C28)</f>
        <v>57966</v>
      </c>
      <c r="D29" s="97">
        <f>SUM(D20:D28)</f>
        <v>367654</v>
      </c>
      <c r="E29" s="97">
        <f>SUM(E20:E28)</f>
        <v>12317</v>
      </c>
      <c r="F29" s="97">
        <f>SUM(F20:F28)</f>
        <v>249</v>
      </c>
      <c r="G29" s="97">
        <f>SUM(G20:G28)</f>
        <v>0</v>
      </c>
      <c r="H29" s="98">
        <f>SUM(H20:H28)</f>
        <v>0</v>
      </c>
      <c r="I29" s="99"/>
    </row>
    <row r="30" spans="1:9" s="40" customFormat="1" ht="28.5" customHeight="1">
      <c r="A30" s="73" t="s">
        <v>37</v>
      </c>
      <c r="B30" s="100">
        <f>B29+C29+D29+E29+F29+G29+H29</f>
        <v>3014882</v>
      </c>
      <c r="C30" s="100"/>
      <c r="D30" s="100"/>
      <c r="E30" s="100"/>
      <c r="F30" s="100"/>
      <c r="G30" s="100"/>
      <c r="H30" s="100"/>
      <c r="I30" s="57"/>
    </row>
    <row r="31" spans="4:9" ht="12.75">
      <c r="D31" s="101"/>
      <c r="E31" s="102"/>
      <c r="H31" s="103"/>
      <c r="I31" s="104"/>
    </row>
    <row r="32" spans="1:9" ht="25.5">
      <c r="A32" s="84" t="s">
        <v>22</v>
      </c>
      <c r="B32" s="105" t="s">
        <v>38</v>
      </c>
      <c r="C32" s="105"/>
      <c r="D32" s="105"/>
      <c r="E32" s="105"/>
      <c r="F32" s="105"/>
      <c r="G32" s="105"/>
      <c r="H32" s="105"/>
      <c r="I32" s="106"/>
    </row>
    <row r="33" spans="1:9" ht="89.25">
      <c r="A33" s="85" t="s">
        <v>24</v>
      </c>
      <c r="B33" s="86" t="s">
        <v>36</v>
      </c>
      <c r="C33" s="47" t="s">
        <v>26</v>
      </c>
      <c r="D33" s="47" t="s">
        <v>27</v>
      </c>
      <c r="E33" s="47" t="s">
        <v>28</v>
      </c>
      <c r="F33" s="47" t="s">
        <v>29</v>
      </c>
      <c r="G33" s="47" t="s">
        <v>30</v>
      </c>
      <c r="H33" s="107" t="s">
        <v>31</v>
      </c>
      <c r="I33" s="36"/>
    </row>
    <row r="34" spans="1:9" ht="12.75">
      <c r="A34" s="50">
        <v>65</v>
      </c>
      <c r="B34" s="108"/>
      <c r="C34" s="52"/>
      <c r="D34" s="90">
        <v>367654</v>
      </c>
      <c r="E34" s="54"/>
      <c r="F34" s="54"/>
      <c r="G34" s="55"/>
      <c r="H34" s="56"/>
      <c r="I34" s="106"/>
    </row>
    <row r="35" spans="1:9" ht="12.75">
      <c r="A35" s="58">
        <v>66</v>
      </c>
      <c r="B35" s="59"/>
      <c r="C35" s="60">
        <v>57966</v>
      </c>
      <c r="D35" s="60"/>
      <c r="E35" s="60"/>
      <c r="F35" s="60">
        <v>249</v>
      </c>
      <c r="G35" s="61"/>
      <c r="H35" s="62"/>
      <c r="I35" s="106"/>
    </row>
    <row r="36" spans="1:9" ht="12.75">
      <c r="A36" s="58">
        <v>67</v>
      </c>
      <c r="B36" s="59">
        <v>2578779</v>
      </c>
      <c r="C36" s="60"/>
      <c r="D36" s="60"/>
      <c r="E36" s="60"/>
      <c r="F36" s="60"/>
      <c r="G36" s="61"/>
      <c r="H36" s="62"/>
      <c r="I36" s="106"/>
    </row>
    <row r="37" spans="1:9" ht="12.75">
      <c r="A37" s="58">
        <v>68</v>
      </c>
      <c r="B37" s="59"/>
      <c r="C37" s="60"/>
      <c r="D37" s="60"/>
      <c r="E37" s="60"/>
      <c r="F37" s="60"/>
      <c r="G37" s="61"/>
      <c r="H37" s="62"/>
      <c r="I37" s="106"/>
    </row>
    <row r="38" spans="1:9" ht="12.75">
      <c r="A38" s="58">
        <v>63</v>
      </c>
      <c r="B38" s="59"/>
      <c r="C38" s="60"/>
      <c r="D38" s="60"/>
      <c r="E38" s="60">
        <v>12317</v>
      </c>
      <c r="F38" s="60"/>
      <c r="G38" s="61"/>
      <c r="H38" s="62"/>
      <c r="I38" s="106"/>
    </row>
    <row r="39" spans="1:9" ht="13.5" customHeight="1">
      <c r="A39" s="95"/>
      <c r="B39" s="59"/>
      <c r="C39" s="60"/>
      <c r="D39" s="60"/>
      <c r="E39" s="60"/>
      <c r="F39" s="60"/>
      <c r="G39" s="61"/>
      <c r="H39" s="62"/>
      <c r="I39" s="106"/>
    </row>
    <row r="40" spans="1:9" ht="13.5" customHeight="1">
      <c r="A40" s="95"/>
      <c r="B40" s="59"/>
      <c r="C40" s="60"/>
      <c r="D40" s="60"/>
      <c r="E40" s="60"/>
      <c r="F40" s="60"/>
      <c r="G40" s="61"/>
      <c r="H40" s="62"/>
      <c r="I40" s="106"/>
    </row>
    <row r="41" spans="1:9" ht="13.5" customHeight="1">
      <c r="A41" s="95"/>
      <c r="B41" s="59"/>
      <c r="C41" s="60"/>
      <c r="D41" s="60"/>
      <c r="E41" s="60"/>
      <c r="F41" s="60"/>
      <c r="G41" s="61"/>
      <c r="H41" s="62"/>
      <c r="I41" s="106"/>
    </row>
    <row r="42" spans="1:9" ht="12.75">
      <c r="A42" s="96"/>
      <c r="B42" s="64"/>
      <c r="C42" s="65"/>
      <c r="D42" s="65"/>
      <c r="E42" s="65"/>
      <c r="F42" s="65"/>
      <c r="G42" s="66"/>
      <c r="H42" s="67"/>
      <c r="I42" s="109"/>
    </row>
    <row r="43" spans="1:9" s="40" customFormat="1" ht="30" customHeight="1">
      <c r="A43" s="73" t="s">
        <v>33</v>
      </c>
      <c r="B43" s="97">
        <f>SUM(B34:B42)</f>
        <v>2578779</v>
      </c>
      <c r="C43" s="97">
        <f>SUM(C34:C42)</f>
        <v>57966</v>
      </c>
      <c r="D43" s="97">
        <f>SUM(D34:D42)</f>
        <v>367654</v>
      </c>
      <c r="E43" s="97">
        <f>SUM(E34:E42)</f>
        <v>12317</v>
      </c>
      <c r="F43" s="97">
        <f>SUM(F34:F42)</f>
        <v>249</v>
      </c>
      <c r="G43" s="97">
        <f>SUM(G34:G42)</f>
        <v>0</v>
      </c>
      <c r="H43" s="110">
        <f>SUM(H34:H42)</f>
        <v>0</v>
      </c>
      <c r="I43" s="57"/>
    </row>
    <row r="44" spans="1:9" s="40" customFormat="1" ht="28.5" customHeight="1">
      <c r="A44" s="73" t="s">
        <v>39</v>
      </c>
      <c r="B44" s="111">
        <f>B43+C43+D43+E43+F43+G43+H43</f>
        <v>3016965</v>
      </c>
      <c r="C44" s="111"/>
      <c r="D44" s="111"/>
      <c r="E44" s="111"/>
      <c r="F44" s="111"/>
      <c r="G44" s="111"/>
      <c r="H44" s="111"/>
      <c r="I44" s="44"/>
    </row>
    <row r="45" spans="3:5" ht="13.5" customHeight="1">
      <c r="C45" s="112"/>
      <c r="D45" s="101"/>
      <c r="E45" s="113"/>
    </row>
    <row r="46" spans="3:5" ht="13.5" customHeight="1">
      <c r="C46" s="112"/>
      <c r="D46" s="114"/>
      <c r="E46" s="115"/>
    </row>
    <row r="47" spans="4:5" ht="13.5" customHeight="1">
      <c r="D47" s="101"/>
      <c r="E47" s="116"/>
    </row>
    <row r="48" spans="4:5" ht="13.5" customHeight="1">
      <c r="D48" s="114"/>
      <c r="E48" s="117"/>
    </row>
    <row r="49" spans="4:5" ht="13.5" customHeight="1">
      <c r="D49" s="101"/>
      <c r="E49" s="102"/>
    </row>
    <row r="50" spans="3:5" ht="28.5" customHeight="1">
      <c r="C50" s="112"/>
      <c r="D50" s="101"/>
      <c r="E50" s="118"/>
    </row>
    <row r="51" spans="3:5" ht="13.5" customHeight="1">
      <c r="C51" s="112"/>
      <c r="D51" s="101"/>
      <c r="E51" s="115"/>
    </row>
    <row r="52" spans="4:5" ht="13.5" customHeight="1">
      <c r="D52" s="101"/>
      <c r="E52" s="102"/>
    </row>
    <row r="53" spans="4:5" ht="13.5" customHeight="1">
      <c r="D53" s="101"/>
      <c r="E53" s="117"/>
    </row>
    <row r="54" spans="4:5" ht="13.5" customHeight="1">
      <c r="D54" s="101"/>
      <c r="E54" s="102"/>
    </row>
    <row r="55" spans="4:5" ht="22.5" customHeight="1">
      <c r="D55" s="101"/>
      <c r="E55" s="119"/>
    </row>
    <row r="56" spans="4:5" ht="13.5" customHeight="1">
      <c r="D56" s="101"/>
      <c r="E56" s="116"/>
    </row>
    <row r="57" spans="2:5" ht="13.5" customHeight="1">
      <c r="B57" s="112"/>
      <c r="D57" s="101"/>
      <c r="E57" s="120"/>
    </row>
    <row r="58" spans="3:5" ht="13.5" customHeight="1">
      <c r="C58" s="112"/>
      <c r="D58" s="101"/>
      <c r="E58" s="120"/>
    </row>
    <row r="59" spans="3:5" ht="13.5" customHeight="1">
      <c r="C59" s="112"/>
      <c r="D59" s="114"/>
      <c r="E59" s="115"/>
    </row>
    <row r="60" spans="4:5" ht="13.5" customHeight="1">
      <c r="D60" s="101"/>
      <c r="E60" s="102"/>
    </row>
    <row r="61" spans="2:5" ht="13.5" customHeight="1">
      <c r="B61" s="112"/>
      <c r="D61" s="101"/>
      <c r="E61" s="113"/>
    </row>
    <row r="62" spans="3:5" ht="13.5" customHeight="1">
      <c r="C62" s="112"/>
      <c r="D62" s="101"/>
      <c r="E62" s="120"/>
    </row>
    <row r="63" spans="3:5" ht="13.5" customHeight="1">
      <c r="C63" s="112"/>
      <c r="D63" s="114"/>
      <c r="E63" s="115"/>
    </row>
    <row r="64" spans="4:5" ht="13.5" customHeight="1">
      <c r="D64" s="101"/>
      <c r="E64" s="102"/>
    </row>
    <row r="65" spans="3:5" ht="13.5" customHeight="1">
      <c r="C65" s="112"/>
      <c r="D65" s="101"/>
      <c r="E65" s="120"/>
    </row>
    <row r="66" spans="4:5" ht="22.5" customHeight="1">
      <c r="D66" s="114"/>
      <c r="E66" s="119"/>
    </row>
    <row r="67" spans="4:5" ht="13.5" customHeight="1">
      <c r="D67" s="101"/>
      <c r="E67" s="102"/>
    </row>
    <row r="68" spans="4:5" ht="13.5" customHeight="1">
      <c r="D68" s="114"/>
      <c r="E68" s="115"/>
    </row>
    <row r="69" spans="4:5" ht="13.5" customHeight="1">
      <c r="D69" s="101"/>
      <c r="E69" s="102"/>
    </row>
    <row r="70" spans="4:5" ht="13.5" customHeight="1">
      <c r="D70" s="101"/>
      <c r="E70" s="102"/>
    </row>
    <row r="71" spans="1:5" ht="13.5" customHeight="1">
      <c r="A71" s="112"/>
      <c r="D71" s="121"/>
      <c r="E71" s="120"/>
    </row>
    <row r="72" spans="2:5" ht="13.5" customHeight="1">
      <c r="B72" s="112"/>
      <c r="C72" s="112"/>
      <c r="D72" s="122"/>
      <c r="E72" s="120"/>
    </row>
    <row r="73" spans="2:5" ht="13.5" customHeight="1">
      <c r="B73" s="112"/>
      <c r="C73" s="112"/>
      <c r="D73" s="122"/>
      <c r="E73" s="113"/>
    </row>
    <row r="74" spans="2:5" ht="13.5" customHeight="1">
      <c r="B74" s="112"/>
      <c r="C74" s="112"/>
      <c r="D74" s="114"/>
      <c r="E74" s="117"/>
    </row>
    <row r="75" spans="4:5" ht="12.75">
      <c r="D75" s="101"/>
      <c r="E75" s="102"/>
    </row>
    <row r="76" spans="2:5" ht="12.75">
      <c r="B76" s="112"/>
      <c r="D76" s="101"/>
      <c r="E76" s="120"/>
    </row>
    <row r="77" spans="3:5" ht="12.75">
      <c r="C77" s="112"/>
      <c r="D77" s="101"/>
      <c r="E77" s="113"/>
    </row>
    <row r="78" spans="3:5" ht="12.75">
      <c r="C78" s="112"/>
      <c r="D78" s="114"/>
      <c r="E78" s="115"/>
    </row>
    <row r="79" spans="4:5" ht="12.75">
      <c r="D79" s="101"/>
      <c r="E79" s="102"/>
    </row>
    <row r="80" spans="4:5" ht="12.75">
      <c r="D80" s="101"/>
      <c r="E80" s="102"/>
    </row>
    <row r="81" spans="4:5" ht="12.75">
      <c r="D81" s="123"/>
      <c r="E81" s="124"/>
    </row>
    <row r="82" spans="4:5" ht="12.75">
      <c r="D82" s="101"/>
      <c r="E82" s="102"/>
    </row>
    <row r="83" spans="4:5" ht="12.75">
      <c r="D83" s="101"/>
      <c r="E83" s="102"/>
    </row>
    <row r="84" spans="4:5" ht="12.75">
      <c r="D84" s="101"/>
      <c r="E84" s="102"/>
    </row>
    <row r="85" spans="4:5" ht="12.75">
      <c r="D85" s="114"/>
      <c r="E85" s="115"/>
    </row>
    <row r="86" spans="4:5" ht="12.75">
      <c r="D86" s="101"/>
      <c r="E86" s="102"/>
    </row>
    <row r="87" spans="4:5" ht="12.75">
      <c r="D87" s="114"/>
      <c r="E87" s="115"/>
    </row>
    <row r="88" spans="4:5" ht="12.75">
      <c r="D88" s="101"/>
      <c r="E88" s="102"/>
    </row>
    <row r="89" spans="4:5" ht="12.75">
      <c r="D89" s="101"/>
      <c r="E89" s="102"/>
    </row>
    <row r="90" spans="4:5" ht="12.75">
      <c r="D90" s="101"/>
      <c r="E90" s="102"/>
    </row>
    <row r="91" spans="4:5" ht="12.75">
      <c r="D91" s="101"/>
      <c r="E91" s="102"/>
    </row>
    <row r="92" spans="1:5" ht="28.5" customHeight="1">
      <c r="A92" s="125"/>
      <c r="B92" s="125"/>
      <c r="C92" s="125"/>
      <c r="D92" s="126"/>
      <c r="E92" s="127"/>
    </row>
    <row r="93" spans="3:5" ht="12.75">
      <c r="C93" s="112"/>
      <c r="D93" s="101"/>
      <c r="E93" s="113"/>
    </row>
    <row r="94" ht="12.75">
      <c r="E94" s="128"/>
    </row>
    <row r="95" spans="4:5" ht="12.75">
      <c r="D95" s="101"/>
      <c r="E95" s="102"/>
    </row>
    <row r="96" spans="4:5" ht="12.75">
      <c r="D96" s="123"/>
      <c r="E96" s="124"/>
    </row>
    <row r="97" spans="4:5" ht="12.75">
      <c r="D97" s="123"/>
      <c r="E97" s="124"/>
    </row>
    <row r="98" spans="4:5" ht="12.75">
      <c r="D98" s="101"/>
      <c r="E98" s="102"/>
    </row>
    <row r="99" spans="4:5" ht="12.75">
      <c r="D99" s="114"/>
      <c r="E99" s="115"/>
    </row>
    <row r="100" spans="4:5" ht="12.75">
      <c r="D100" s="101"/>
      <c r="E100" s="102"/>
    </row>
    <row r="101" spans="4:5" ht="12.75">
      <c r="D101" s="101"/>
      <c r="E101" s="102"/>
    </row>
    <row r="102" spans="4:5" ht="12.75">
      <c r="D102" s="114"/>
      <c r="E102" s="115"/>
    </row>
    <row r="103" spans="4:5" ht="12.75">
      <c r="D103" s="101"/>
      <c r="E103" s="102"/>
    </row>
    <row r="104" spans="4:5" ht="12.75">
      <c r="D104" s="123"/>
      <c r="E104" s="124"/>
    </row>
    <row r="105" spans="4:5" ht="12.75">
      <c r="D105" s="114"/>
      <c r="E105" s="128"/>
    </row>
    <row r="106" spans="4:5" ht="12.75">
      <c r="D106" s="101"/>
      <c r="E106" s="124"/>
    </row>
    <row r="107" spans="4:5" ht="12.75">
      <c r="D107" s="114"/>
      <c r="E107" s="115"/>
    </row>
    <row r="108" spans="4:5" ht="12.75">
      <c r="D108" s="101"/>
      <c r="E108" s="102"/>
    </row>
    <row r="109" spans="3:5" ht="12.75">
      <c r="C109" s="112"/>
      <c r="D109" s="101"/>
      <c r="E109" s="113"/>
    </row>
    <row r="110" spans="4:5" ht="12.75">
      <c r="D110" s="101"/>
      <c r="E110" s="115"/>
    </row>
    <row r="111" spans="4:5" ht="12.75">
      <c r="D111" s="101"/>
      <c r="E111" s="124"/>
    </row>
    <row r="112" spans="3:5" ht="12.75">
      <c r="C112" s="112"/>
      <c r="D112" s="101"/>
      <c r="E112" s="129"/>
    </row>
    <row r="113" spans="3:5" ht="12.75">
      <c r="C113" s="112"/>
      <c r="D113" s="114"/>
      <c r="E113" s="117"/>
    </row>
    <row r="114" spans="4:5" ht="12.75">
      <c r="D114" s="101"/>
      <c r="E114" s="102"/>
    </row>
    <row r="115" ht="12.75">
      <c r="E115" s="130"/>
    </row>
    <row r="116" spans="4:5" ht="11.25" customHeight="1">
      <c r="D116" s="123"/>
      <c r="E116" s="124"/>
    </row>
    <row r="117" spans="2:5" ht="24" customHeight="1">
      <c r="B117" s="112"/>
      <c r="D117" s="123"/>
      <c r="E117" s="131"/>
    </row>
    <row r="118" spans="3:5" ht="15" customHeight="1">
      <c r="C118" s="112"/>
      <c r="D118" s="123"/>
      <c r="E118" s="131"/>
    </row>
    <row r="119" ht="11.25" customHeight="1">
      <c r="E119" s="128"/>
    </row>
    <row r="120" spans="4:5" ht="12.75">
      <c r="D120" s="123"/>
      <c r="E120" s="124"/>
    </row>
    <row r="121" spans="2:5" ht="13.5" customHeight="1">
      <c r="B121" s="112"/>
      <c r="D121" s="123"/>
      <c r="E121" s="132"/>
    </row>
    <row r="122" spans="3:5" ht="12.75" customHeight="1">
      <c r="C122" s="112"/>
      <c r="D122" s="123"/>
      <c r="E122" s="113"/>
    </row>
    <row r="123" spans="3:5" ht="12.75" customHeight="1">
      <c r="C123" s="112"/>
      <c r="D123" s="114"/>
      <c r="E123" s="117"/>
    </row>
    <row r="124" spans="4:5" ht="12.75">
      <c r="D124" s="101"/>
      <c r="E124" s="102"/>
    </row>
    <row r="125" spans="3:5" ht="12.75">
      <c r="C125" s="112"/>
      <c r="D125" s="101"/>
      <c r="E125" s="129"/>
    </row>
    <row r="126" ht="12.75">
      <c r="E126" s="128"/>
    </row>
    <row r="127" spans="4:5" ht="12.75">
      <c r="D127" s="123"/>
      <c r="E127" s="124"/>
    </row>
    <row r="128" spans="4:5" ht="12.75">
      <c r="D128" s="101"/>
      <c r="E128" s="102"/>
    </row>
    <row r="129" spans="1:5" ht="19.5" customHeight="1">
      <c r="A129" s="133"/>
      <c r="B129" s="80"/>
      <c r="C129" s="80"/>
      <c r="D129" s="80"/>
      <c r="E129" s="120"/>
    </row>
    <row r="130" spans="1:5" ht="15" customHeight="1">
      <c r="A130" s="112"/>
      <c r="D130" s="121"/>
      <c r="E130" s="120"/>
    </row>
    <row r="131" spans="1:5" ht="12.75">
      <c r="A131" s="112"/>
      <c r="B131" s="112"/>
      <c r="D131" s="121"/>
      <c r="E131" s="113"/>
    </row>
    <row r="132" spans="3:5" ht="12.75">
      <c r="C132" s="112"/>
      <c r="D132" s="101"/>
      <c r="E132" s="120"/>
    </row>
    <row r="133" spans="4:5" ht="12.75">
      <c r="D133" s="114"/>
      <c r="E133" s="115"/>
    </row>
    <row r="134" spans="2:5" ht="12.75">
      <c r="B134" s="112"/>
      <c r="D134" s="101"/>
      <c r="E134" s="113"/>
    </row>
    <row r="135" spans="3:5" ht="12.75">
      <c r="C135" s="112"/>
      <c r="D135" s="101"/>
      <c r="E135" s="113"/>
    </row>
    <row r="136" spans="4:5" ht="12.75">
      <c r="D136" s="114"/>
      <c r="E136" s="117"/>
    </row>
    <row r="137" spans="3:5" ht="22.5" customHeight="1">
      <c r="C137" s="112"/>
      <c r="D137" s="101"/>
      <c r="E137" s="118"/>
    </row>
    <row r="138" spans="4:5" ht="12.75">
      <c r="D138" s="101"/>
      <c r="E138" s="117"/>
    </row>
    <row r="139" spans="2:5" ht="12.75">
      <c r="B139" s="112"/>
      <c r="D139" s="101"/>
      <c r="E139" s="120"/>
    </row>
    <row r="140" spans="3:5" ht="12.75">
      <c r="C140" s="112"/>
      <c r="D140" s="101"/>
      <c r="E140" s="120"/>
    </row>
    <row r="141" spans="4:5" ht="12.75">
      <c r="D141" s="114"/>
      <c r="E141" s="115"/>
    </row>
    <row r="142" spans="1:5" ht="13.5" customHeight="1">
      <c r="A142" s="112"/>
      <c r="D142" s="121"/>
      <c r="E142" s="120"/>
    </row>
    <row r="143" spans="2:5" ht="13.5" customHeight="1">
      <c r="B143" s="112"/>
      <c r="D143" s="101"/>
      <c r="E143" s="120"/>
    </row>
    <row r="144" spans="3:5" ht="13.5" customHeight="1">
      <c r="C144" s="112"/>
      <c r="D144" s="101"/>
      <c r="E144" s="113"/>
    </row>
    <row r="145" spans="3:5" ht="12.75">
      <c r="C145" s="112"/>
      <c r="D145" s="114"/>
      <c r="E145" s="115"/>
    </row>
    <row r="146" spans="3:5" ht="12.75">
      <c r="C146" s="112"/>
      <c r="D146" s="101"/>
      <c r="E146" s="113"/>
    </row>
    <row r="147" ht="12.75">
      <c r="E147" s="128"/>
    </row>
    <row r="148" spans="3:5" ht="12.75">
      <c r="C148" s="112"/>
      <c r="D148" s="101"/>
      <c r="E148" s="129"/>
    </row>
    <row r="149" spans="3:5" ht="12.75">
      <c r="C149" s="112"/>
      <c r="D149" s="114"/>
      <c r="E149" s="117"/>
    </row>
    <row r="150" ht="12.75">
      <c r="E150" s="128"/>
    </row>
    <row r="151" spans="2:5" ht="12.75">
      <c r="B151" s="112"/>
      <c r="D151" s="123"/>
      <c r="E151" s="132"/>
    </row>
    <row r="152" spans="3:5" ht="12.75">
      <c r="C152" s="112"/>
      <c r="D152" s="123"/>
      <c r="E152" s="113"/>
    </row>
    <row r="153" spans="3:5" ht="12.75">
      <c r="C153" s="112"/>
      <c r="D153" s="114"/>
      <c r="E153" s="117"/>
    </row>
    <row r="154" spans="3:5" ht="12.75">
      <c r="C154" s="112"/>
      <c r="D154" s="114"/>
      <c r="E154" s="117"/>
    </row>
    <row r="155" spans="4:5" ht="12.75">
      <c r="D155" s="101"/>
      <c r="E155" s="102"/>
    </row>
    <row r="156" spans="1:5" s="28" customFormat="1" ht="18" customHeight="1">
      <c r="A156" s="134"/>
      <c r="B156" s="134"/>
      <c r="C156" s="134"/>
      <c r="D156" s="134"/>
      <c r="E156" s="134"/>
    </row>
    <row r="157" spans="1:5" ht="28.5" customHeight="1">
      <c r="A157" s="125"/>
      <c r="B157" s="125"/>
      <c r="C157" s="125"/>
      <c r="D157" s="126"/>
      <c r="E157" s="127"/>
    </row>
    <row r="159" spans="1:5" ht="15.75">
      <c r="A159" s="135"/>
      <c r="B159" s="112"/>
      <c r="C159" s="112"/>
      <c r="D159" s="136"/>
      <c r="E159" s="137"/>
    </row>
    <row r="160" spans="1:5" ht="12.75">
      <c r="A160" s="112"/>
      <c r="B160" s="112"/>
      <c r="C160" s="112"/>
      <c r="D160" s="136"/>
      <c r="E160" s="137"/>
    </row>
    <row r="161" spans="1:5" ht="17.25" customHeight="1">
      <c r="A161" s="112"/>
      <c r="B161" s="112"/>
      <c r="C161" s="112"/>
      <c r="D161" s="136"/>
      <c r="E161" s="137"/>
    </row>
    <row r="162" spans="1:5" ht="13.5" customHeight="1">
      <c r="A162" s="112"/>
      <c r="B162" s="112"/>
      <c r="C162" s="112"/>
      <c r="D162" s="136"/>
      <c r="E162" s="137"/>
    </row>
    <row r="163" spans="1:5" ht="12.75">
      <c r="A163" s="112"/>
      <c r="B163" s="112"/>
      <c r="C163" s="112"/>
      <c r="D163" s="136"/>
      <c r="E163" s="137"/>
    </row>
    <row r="164" spans="1:3" ht="12.75">
      <c r="A164" s="112"/>
      <c r="B164" s="112"/>
      <c r="C164" s="112"/>
    </row>
    <row r="165" spans="1:5" ht="12.75">
      <c r="A165" s="112"/>
      <c r="B165" s="112"/>
      <c r="C165" s="112"/>
      <c r="D165" s="136"/>
      <c r="E165" s="137"/>
    </row>
    <row r="166" spans="1:5" ht="12.75">
      <c r="A166" s="112"/>
      <c r="B166" s="112"/>
      <c r="C166" s="112"/>
      <c r="D166" s="136"/>
      <c r="E166" s="138"/>
    </row>
    <row r="167" spans="1:5" ht="12.75">
      <c r="A167" s="112"/>
      <c r="B167" s="112"/>
      <c r="C167" s="112"/>
      <c r="D167" s="136"/>
      <c r="E167" s="137"/>
    </row>
    <row r="168" spans="1:5" ht="22.5" customHeight="1">
      <c r="A168" s="112"/>
      <c r="B168" s="112"/>
      <c r="C168" s="112"/>
      <c r="D168" s="136"/>
      <c r="E168" s="118"/>
    </row>
    <row r="169" spans="4:5" ht="22.5" customHeight="1">
      <c r="D169" s="114"/>
      <c r="E169" s="119"/>
    </row>
  </sheetData>
  <sheetProtection selectLockedCells="1" selectUnlockedCells="1"/>
  <mergeCells count="8">
    <mergeCell ref="A1:H1"/>
    <mergeCell ref="B3:H3"/>
    <mergeCell ref="B16:H16"/>
    <mergeCell ref="B18:H18"/>
    <mergeCell ref="B30:H30"/>
    <mergeCell ref="B32:H32"/>
    <mergeCell ref="B44:H44"/>
    <mergeCell ref="A156:E156"/>
  </mergeCells>
  <printOptions horizontalCentered="1"/>
  <pageMargins left="0.19652777777777777" right="0.19652777777777777" top="0.43333333333333335" bottom="0.39375" header="0.31527777777777777" footer="0.31527777777777777"/>
  <pageSetup firstPageNumber="2" useFirstPageNumber="1" fitToHeight="1" fitToWidth="1" horizontalDpi="300" verticalDpi="300" orientation="portrait" paperSize="9"/>
  <headerFooter alignWithMargins="0">
    <oddHeader>&amp;RPrilog 5</oddHeader>
    <oddFooter>&amp;R&amp;P</oddFooter>
  </headerFooter>
  <rowBreaks count="3" manualBreakCount="3">
    <brk id="31" max="255" man="1"/>
    <brk id="90" max="255" man="1"/>
    <brk id="1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0"/>
  <sheetViews>
    <sheetView zoomScale="80" zoomScaleNormal="80" workbookViewId="0" topLeftCell="A196">
      <selection activeCell="L89" sqref="L89"/>
    </sheetView>
  </sheetViews>
  <sheetFormatPr defaultColWidth="9.140625" defaultRowHeight="12.75"/>
  <cols>
    <col min="1" max="1" width="7.421875" style="139" customWidth="1"/>
    <col min="2" max="2" width="38.8515625" style="139" customWidth="1"/>
    <col min="3" max="3" width="23.421875" style="139" customWidth="1"/>
    <col min="4" max="4" width="11.421875" style="139" customWidth="1"/>
    <col min="5" max="5" width="9.28125" style="139" customWidth="1"/>
    <col min="6" max="6" width="11.28125" style="139" customWidth="1"/>
    <col min="7" max="7" width="8.57421875" style="139" customWidth="1"/>
    <col min="8" max="8" width="11.28125" style="139" customWidth="1"/>
    <col min="9" max="9" width="9.28125" style="139" customWidth="1"/>
    <col min="10" max="12" width="11.28125" style="139" customWidth="1"/>
    <col min="13" max="13" width="12.421875" style="139" customWidth="1"/>
    <col min="14" max="14" width="11.28125" style="139" customWidth="1"/>
    <col min="15" max="15" width="10.8515625" style="139" customWidth="1"/>
    <col min="16" max="16" width="11.57421875" style="139" customWidth="1"/>
    <col min="17" max="17" width="11.140625" style="139" customWidth="1"/>
    <col min="18" max="16384" width="8.8515625" style="139" customWidth="1"/>
  </cols>
  <sheetData>
    <row r="1" spans="10:17" ht="15" customHeight="1">
      <c r="J1" s="140" t="s">
        <v>40</v>
      </c>
      <c r="K1" s="140"/>
      <c r="L1" s="140"/>
      <c r="M1" s="140"/>
      <c r="N1" s="140"/>
      <c r="O1" s="140"/>
      <c r="P1" s="140"/>
      <c r="Q1" s="140"/>
    </row>
    <row r="2" spans="1:9" ht="18" customHeight="1">
      <c r="A2" s="141" t="s">
        <v>41</v>
      </c>
      <c r="B2" s="141"/>
      <c r="C2" s="141"/>
      <c r="D2" s="141"/>
      <c r="E2" s="141"/>
      <c r="F2" s="141"/>
      <c r="G2" s="141"/>
      <c r="H2" s="141"/>
      <c r="I2" s="141"/>
    </row>
    <row r="3" spans="1:17" ht="18" customHeight="1">
      <c r="A3" s="142" t="s">
        <v>42</v>
      </c>
      <c r="B3" s="143"/>
      <c r="C3" s="143"/>
      <c r="D3" s="143"/>
      <c r="E3" s="143"/>
      <c r="F3" s="143"/>
      <c r="G3" s="143"/>
      <c r="H3" s="143"/>
      <c r="I3" s="143"/>
      <c r="J3" s="144"/>
      <c r="K3" s="144"/>
      <c r="L3" s="144"/>
      <c r="M3" s="144"/>
      <c r="N3" s="144"/>
      <c r="O3" s="144"/>
      <c r="P3" s="144"/>
      <c r="Q3" s="144"/>
    </row>
    <row r="4" spans="1:17" ht="14.25" customHeight="1">
      <c r="A4" s="142" t="s">
        <v>43</v>
      </c>
      <c r="B4" s="143"/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4"/>
      <c r="O4" s="144"/>
      <c r="P4" s="144"/>
      <c r="Q4" s="144"/>
    </row>
    <row r="5" spans="1:17" ht="9.75" customHeight="1">
      <c r="A5" s="145"/>
      <c r="B5" s="145"/>
      <c r="C5" s="145"/>
      <c r="D5" s="145"/>
      <c r="E5" s="14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21" customHeight="1">
      <c r="A6" s="147" t="s">
        <v>44</v>
      </c>
      <c r="B6" s="147"/>
      <c r="C6" s="148" t="s">
        <v>45</v>
      </c>
      <c r="D6" s="149" t="s">
        <v>46</v>
      </c>
      <c r="E6" s="149"/>
      <c r="F6" s="150" t="s">
        <v>47</v>
      </c>
      <c r="G6" s="150"/>
      <c r="H6" s="150" t="s">
        <v>48</v>
      </c>
      <c r="I6" s="150"/>
      <c r="J6" s="146"/>
      <c r="K6" s="146"/>
      <c r="L6" s="146"/>
      <c r="M6" s="146"/>
      <c r="N6" s="146"/>
      <c r="O6" s="146"/>
      <c r="P6" s="146"/>
      <c r="Q6" s="146"/>
    </row>
    <row r="7" spans="1:17" ht="15" customHeight="1">
      <c r="A7" s="151" t="s">
        <v>49</v>
      </c>
      <c r="B7" s="151"/>
      <c r="C7" s="152">
        <v>2652690</v>
      </c>
      <c r="D7" s="153">
        <v>2468751</v>
      </c>
      <c r="E7" s="153"/>
      <c r="F7" s="153">
        <v>2461696</v>
      </c>
      <c r="G7" s="153"/>
      <c r="H7" s="153">
        <v>2463779</v>
      </c>
      <c r="I7" s="153"/>
      <c r="J7" s="146"/>
      <c r="K7" s="146"/>
      <c r="L7" s="146"/>
      <c r="M7" s="146"/>
      <c r="N7" s="146"/>
      <c r="O7" s="146"/>
      <c r="P7" s="146"/>
      <c r="Q7" s="146"/>
    </row>
    <row r="8" spans="1:17" ht="15" customHeight="1">
      <c r="A8" s="151" t="s">
        <v>50</v>
      </c>
      <c r="B8" s="151"/>
      <c r="C8" s="152">
        <v>111145</v>
      </c>
      <c r="D8" s="153">
        <v>115000</v>
      </c>
      <c r="E8" s="153"/>
      <c r="F8" s="153">
        <v>115000</v>
      </c>
      <c r="G8" s="153"/>
      <c r="H8" s="153">
        <v>115000</v>
      </c>
      <c r="I8" s="153"/>
      <c r="J8" s="146"/>
      <c r="K8" s="146"/>
      <c r="L8" s="146"/>
      <c r="M8" s="146"/>
      <c r="N8" s="146"/>
      <c r="O8" s="146"/>
      <c r="P8" s="146"/>
      <c r="Q8" s="146"/>
    </row>
    <row r="9" spans="1:17" ht="24.75" customHeight="1">
      <c r="A9" s="154" t="s">
        <v>51</v>
      </c>
      <c r="B9" s="154"/>
      <c r="C9" s="155">
        <v>57966</v>
      </c>
      <c r="D9" s="153">
        <v>57966</v>
      </c>
      <c r="E9" s="153"/>
      <c r="F9" s="153">
        <v>57966</v>
      </c>
      <c r="G9" s="153"/>
      <c r="H9" s="153">
        <v>57966</v>
      </c>
      <c r="I9" s="153"/>
      <c r="J9" s="146"/>
      <c r="K9" s="146"/>
      <c r="L9" s="146"/>
      <c r="M9" s="146"/>
      <c r="N9" s="146"/>
      <c r="O9" s="146"/>
      <c r="P9" s="146"/>
      <c r="Q9" s="146"/>
    </row>
    <row r="10" spans="1:17" ht="15" customHeight="1">
      <c r="A10" s="156" t="s">
        <v>52</v>
      </c>
      <c r="B10" s="156"/>
      <c r="C10" s="157">
        <v>367654</v>
      </c>
      <c r="D10" s="153">
        <v>367654</v>
      </c>
      <c r="E10" s="153"/>
      <c r="F10" s="153">
        <v>367654</v>
      </c>
      <c r="G10" s="153"/>
      <c r="H10" s="153">
        <v>367654</v>
      </c>
      <c r="I10" s="153"/>
      <c r="J10" s="146"/>
      <c r="K10" s="146"/>
      <c r="L10" s="146"/>
      <c r="M10" s="146"/>
      <c r="N10" s="146"/>
      <c r="O10" s="146"/>
      <c r="P10" s="146"/>
      <c r="Q10" s="146"/>
    </row>
    <row r="11" spans="1:17" ht="15" customHeight="1">
      <c r="A11" s="156" t="s">
        <v>53</v>
      </c>
      <c r="B11" s="156"/>
      <c r="C11" s="156"/>
      <c r="D11" s="158"/>
      <c r="E11" s="158"/>
      <c r="F11" s="158"/>
      <c r="G11" s="158"/>
      <c r="H11" s="158"/>
      <c r="I11" s="158"/>
      <c r="J11" s="146"/>
      <c r="K11" s="146"/>
      <c r="L11" s="146"/>
      <c r="M11" s="146"/>
      <c r="N11" s="146"/>
      <c r="O11" s="146"/>
      <c r="P11" s="146"/>
      <c r="Q11" s="146"/>
    </row>
    <row r="12" spans="1:17" ht="15" customHeight="1">
      <c r="A12" s="159" t="s">
        <v>54</v>
      </c>
      <c r="B12" s="159"/>
      <c r="C12" s="160">
        <v>12317</v>
      </c>
      <c r="D12" s="153">
        <v>12317</v>
      </c>
      <c r="E12" s="153"/>
      <c r="F12" s="153">
        <v>12317</v>
      </c>
      <c r="G12" s="153"/>
      <c r="H12" s="153">
        <v>12317</v>
      </c>
      <c r="I12" s="153"/>
      <c r="J12" s="146"/>
      <c r="K12" s="146"/>
      <c r="L12" s="146"/>
      <c r="M12" s="146"/>
      <c r="N12" s="146"/>
      <c r="O12" s="146"/>
      <c r="P12" s="146"/>
      <c r="Q12" s="146"/>
    </row>
    <row r="13" spans="1:17" ht="24.75" customHeight="1">
      <c r="A13" s="161">
        <v>332</v>
      </c>
      <c r="B13" s="161"/>
      <c r="C13" s="161"/>
      <c r="D13" s="153"/>
      <c r="E13" s="153"/>
      <c r="F13" s="153"/>
      <c r="G13" s="153"/>
      <c r="H13" s="153"/>
      <c r="I13" s="153"/>
      <c r="J13" s="146"/>
      <c r="K13" s="146"/>
      <c r="L13" s="146"/>
      <c r="M13" s="146"/>
      <c r="N13" s="146"/>
      <c r="O13" s="146"/>
      <c r="P13" s="146"/>
      <c r="Q13" s="146"/>
    </row>
    <row r="14" spans="1:17" ht="15" customHeight="1">
      <c r="A14" s="151" t="s">
        <v>55</v>
      </c>
      <c r="B14" s="151"/>
      <c r="C14" s="152">
        <v>249</v>
      </c>
      <c r="D14" s="153">
        <v>249</v>
      </c>
      <c r="E14" s="153"/>
      <c r="F14" s="153">
        <v>249</v>
      </c>
      <c r="G14" s="153"/>
      <c r="H14" s="153">
        <v>249</v>
      </c>
      <c r="I14" s="153"/>
      <c r="J14" s="146"/>
      <c r="K14" s="146"/>
      <c r="L14" s="146"/>
      <c r="M14" s="146"/>
      <c r="N14" s="146"/>
      <c r="O14" s="146"/>
      <c r="P14" s="146"/>
      <c r="Q14" s="146"/>
    </row>
    <row r="15" spans="1:17" ht="27.75" customHeight="1">
      <c r="A15" s="154" t="s">
        <v>56</v>
      </c>
      <c r="B15" s="154"/>
      <c r="C15" s="154"/>
      <c r="D15" s="153"/>
      <c r="E15" s="153"/>
      <c r="F15" s="153"/>
      <c r="G15" s="153"/>
      <c r="H15" s="153"/>
      <c r="I15" s="153"/>
      <c r="J15" s="146"/>
      <c r="K15" s="146"/>
      <c r="L15" s="146"/>
      <c r="M15" s="146"/>
      <c r="N15" s="146"/>
      <c r="O15" s="146"/>
      <c r="P15" s="146"/>
      <c r="Q15" s="146"/>
    </row>
    <row r="16" spans="1:17" ht="24.75" customHeight="1">
      <c r="A16" s="154" t="s">
        <v>57</v>
      </c>
      <c r="B16" s="154"/>
      <c r="C16" s="154"/>
      <c r="D16" s="153"/>
      <c r="E16" s="153"/>
      <c r="F16" s="153"/>
      <c r="G16" s="153"/>
      <c r="H16" s="153"/>
      <c r="I16" s="153"/>
      <c r="J16" s="146"/>
      <c r="K16" s="146"/>
      <c r="L16" s="146"/>
      <c r="M16" s="146"/>
      <c r="N16" s="146"/>
      <c r="O16" s="146"/>
      <c r="P16" s="146"/>
      <c r="Q16" s="146"/>
    </row>
    <row r="17" spans="1:17" ht="15" customHeight="1">
      <c r="A17" s="151" t="s">
        <v>58</v>
      </c>
      <c r="B17" s="151"/>
      <c r="C17" s="152">
        <v>3425</v>
      </c>
      <c r="D17" s="153">
        <v>0</v>
      </c>
      <c r="E17" s="153"/>
      <c r="F17" s="153">
        <v>0</v>
      </c>
      <c r="G17" s="153"/>
      <c r="H17" s="153">
        <v>0</v>
      </c>
      <c r="I17" s="153"/>
      <c r="J17" s="146"/>
      <c r="K17" s="146"/>
      <c r="L17" s="146"/>
      <c r="M17" s="146"/>
      <c r="N17" s="146"/>
      <c r="O17" s="146"/>
      <c r="P17" s="146"/>
      <c r="Q17" s="146"/>
    </row>
    <row r="18" spans="1:17" ht="15" customHeight="1">
      <c r="A18" s="151" t="s">
        <v>59</v>
      </c>
      <c r="B18" s="151"/>
      <c r="C18" s="152">
        <v>132061</v>
      </c>
      <c r="D18" s="162"/>
      <c r="E18" s="163">
        <v>0</v>
      </c>
      <c r="F18" s="162"/>
      <c r="G18" s="163">
        <v>0</v>
      </c>
      <c r="H18" s="162"/>
      <c r="I18" s="163">
        <v>0</v>
      </c>
      <c r="J18" s="146"/>
      <c r="K18" s="146"/>
      <c r="L18" s="146"/>
      <c r="M18" s="146"/>
      <c r="N18" s="146"/>
      <c r="O18" s="146"/>
      <c r="P18" s="146"/>
      <c r="Q18" s="146"/>
    </row>
    <row r="19" spans="1:17" ht="19.5" customHeight="1">
      <c r="A19" s="164"/>
      <c r="B19" s="165" t="s">
        <v>60</v>
      </c>
      <c r="C19" s="166">
        <v>3337507</v>
      </c>
      <c r="D19" s="153">
        <v>3021937</v>
      </c>
      <c r="E19" s="153"/>
      <c r="F19" s="167">
        <v>3014882</v>
      </c>
      <c r="G19" s="167"/>
      <c r="H19" s="167">
        <v>3016965</v>
      </c>
      <c r="I19" s="167"/>
      <c r="J19" s="146"/>
      <c r="K19" s="146"/>
      <c r="L19" s="146"/>
      <c r="M19" s="146"/>
      <c r="N19" s="146"/>
      <c r="O19" s="146"/>
      <c r="P19" s="146"/>
      <c r="Q19" s="146"/>
    </row>
    <row r="20" spans="1:17" ht="17.25" customHeight="1">
      <c r="A20" s="168"/>
      <c r="B20" s="169"/>
      <c r="C20" s="169"/>
      <c r="D20" s="170"/>
      <c r="E20" s="170"/>
      <c r="F20" s="171"/>
      <c r="G20" s="172"/>
      <c r="H20" s="171"/>
      <c r="I20" s="172"/>
      <c r="J20" s="146"/>
      <c r="K20" s="146"/>
      <c r="L20" s="146"/>
      <c r="M20" s="146"/>
      <c r="N20" s="146"/>
      <c r="O20" s="146"/>
      <c r="P20" s="146"/>
      <c r="Q20" s="146"/>
    </row>
    <row r="21" spans="1:17" ht="14.25" customHeight="1">
      <c r="A21" s="168"/>
      <c r="B21" s="169"/>
      <c r="C21" s="169"/>
      <c r="D21" s="170"/>
      <c r="E21" s="170"/>
      <c r="F21" s="171"/>
      <c r="G21" s="172"/>
      <c r="H21" s="171"/>
      <c r="I21" s="172"/>
      <c r="J21" s="146"/>
      <c r="K21" s="146"/>
      <c r="L21" s="146"/>
      <c r="M21" s="146"/>
      <c r="N21" s="146"/>
      <c r="O21" s="146"/>
      <c r="P21" s="146"/>
      <c r="Q21" s="146" t="s">
        <v>21</v>
      </c>
    </row>
    <row r="22" spans="1:17" ht="20.25" customHeight="1">
      <c r="A22" s="173" t="s">
        <v>61</v>
      </c>
      <c r="B22" s="174" t="s">
        <v>62</v>
      </c>
      <c r="C22" s="174"/>
      <c r="D22" s="175" t="s">
        <v>63</v>
      </c>
      <c r="E22" s="175" t="s">
        <v>64</v>
      </c>
      <c r="F22" s="175"/>
      <c r="G22" s="175"/>
      <c r="H22" s="175" t="s">
        <v>65</v>
      </c>
      <c r="I22" s="175" t="s">
        <v>26</v>
      </c>
      <c r="J22" s="175" t="s">
        <v>66</v>
      </c>
      <c r="K22" s="175" t="s">
        <v>28</v>
      </c>
      <c r="L22" s="175" t="s">
        <v>67</v>
      </c>
      <c r="M22" s="176" t="s">
        <v>68</v>
      </c>
      <c r="N22" s="175" t="s">
        <v>31</v>
      </c>
      <c r="O22" s="175" t="s">
        <v>69</v>
      </c>
      <c r="P22" s="175" t="s">
        <v>70</v>
      </c>
      <c r="Q22" s="175" t="s">
        <v>71</v>
      </c>
    </row>
    <row r="23" spans="1:17" ht="37.5" customHeight="1">
      <c r="A23" s="173"/>
      <c r="B23" s="174"/>
      <c r="C23" s="174"/>
      <c r="D23" s="175"/>
      <c r="E23" s="175" t="s">
        <v>72</v>
      </c>
      <c r="F23" s="175" t="s">
        <v>73</v>
      </c>
      <c r="G23" s="175" t="s">
        <v>74</v>
      </c>
      <c r="H23" s="175"/>
      <c r="I23" s="175"/>
      <c r="J23" s="175"/>
      <c r="K23" s="175"/>
      <c r="L23" s="175"/>
      <c r="M23" s="176"/>
      <c r="N23" s="175"/>
      <c r="O23" s="175"/>
      <c r="P23" s="175"/>
      <c r="Q23" s="175"/>
    </row>
    <row r="24" spans="1:17" s="179" customFormat="1" ht="14.25" customHeight="1">
      <c r="A24" s="177">
        <v>1</v>
      </c>
      <c r="B24" s="177">
        <v>2</v>
      </c>
      <c r="C24" s="177"/>
      <c r="D24" s="178" t="s">
        <v>75</v>
      </c>
      <c r="E24" s="178">
        <v>4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10</v>
      </c>
      <c r="L24" s="178">
        <v>11</v>
      </c>
      <c r="M24" s="178">
        <v>12</v>
      </c>
      <c r="N24" s="178">
        <v>13</v>
      </c>
      <c r="O24" s="178">
        <v>14</v>
      </c>
      <c r="P24" s="178">
        <v>15</v>
      </c>
      <c r="Q24" s="178">
        <v>16</v>
      </c>
    </row>
    <row r="25" spans="1:17" s="182" customFormat="1" ht="9" customHeight="1">
      <c r="A25" s="180"/>
      <c r="B25" s="180"/>
      <c r="C25" s="180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s="184" customFormat="1" ht="14.25" customHeight="1">
      <c r="A26" s="183" t="s">
        <v>76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4.25" customHeight="1">
      <c r="A27" s="185" t="s">
        <v>77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4.25" customHeight="1">
      <c r="A28" s="186" t="s">
        <v>78</v>
      </c>
      <c r="B28" s="186" t="s">
        <v>79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</row>
    <row r="29" spans="1:17" s="190" customFormat="1" ht="14.25" customHeight="1">
      <c r="A29" s="187">
        <v>3</v>
      </c>
      <c r="B29" s="187" t="s">
        <v>80</v>
      </c>
      <c r="C29" s="188"/>
      <c r="D29" s="189">
        <v>2171711</v>
      </c>
      <c r="E29" s="189">
        <v>2171711</v>
      </c>
      <c r="F29" s="189">
        <f>F30</f>
        <v>0</v>
      </c>
      <c r="G29" s="189">
        <f>G30</f>
        <v>0</v>
      </c>
      <c r="H29" s="189">
        <f>H30</f>
        <v>0</v>
      </c>
      <c r="I29" s="189">
        <f>I30</f>
        <v>0</v>
      </c>
      <c r="J29" s="189">
        <f>J30</f>
        <v>0</v>
      </c>
      <c r="K29" s="189">
        <f>K30</f>
        <v>0</v>
      </c>
      <c r="L29" s="189">
        <f>L30</f>
        <v>0</v>
      </c>
      <c r="M29" s="189">
        <f>M30</f>
        <v>0</v>
      </c>
      <c r="N29" s="189">
        <f>N30</f>
        <v>0</v>
      </c>
      <c r="O29" s="189"/>
      <c r="P29" s="189">
        <v>2002268</v>
      </c>
      <c r="Q29" s="189">
        <v>2011816</v>
      </c>
    </row>
    <row r="30" spans="1:17" s="192" customFormat="1" ht="14.25" customHeight="1">
      <c r="A30" s="187">
        <v>31</v>
      </c>
      <c r="B30" s="187" t="s">
        <v>81</v>
      </c>
      <c r="C30" s="188"/>
      <c r="D30" s="191">
        <v>2171711</v>
      </c>
      <c r="E30" s="191">
        <v>2171711</v>
      </c>
      <c r="F30" s="191">
        <f>F31+F34+F36</f>
        <v>0</v>
      </c>
      <c r="G30" s="191">
        <f>G31+G34+G36</f>
        <v>0</v>
      </c>
      <c r="H30" s="191">
        <f>H31+H34+H36</f>
        <v>0</v>
      </c>
      <c r="I30" s="191">
        <f>I31+I34+I36</f>
        <v>0</v>
      </c>
      <c r="J30" s="191">
        <f>J31+J34+J36</f>
        <v>0</v>
      </c>
      <c r="K30" s="191">
        <f>K31+K34+K36</f>
        <v>0</v>
      </c>
      <c r="L30" s="191">
        <f>L31+L34+L36</f>
        <v>0</v>
      </c>
      <c r="M30" s="191">
        <f>M31+M34+M36</f>
        <v>0</v>
      </c>
      <c r="N30" s="191">
        <f>N31+N34+N36</f>
        <v>0</v>
      </c>
      <c r="O30" s="191"/>
      <c r="P30" s="191">
        <v>2002268</v>
      </c>
      <c r="Q30" s="191">
        <v>2011816</v>
      </c>
    </row>
    <row r="31" spans="1:17" s="192" customFormat="1" ht="14.25" customHeight="1">
      <c r="A31" s="193">
        <v>311</v>
      </c>
      <c r="B31" s="193" t="s">
        <v>82</v>
      </c>
      <c r="C31" s="194"/>
      <c r="D31" s="195">
        <v>1752989</v>
      </c>
      <c r="E31" s="195">
        <v>1752989</v>
      </c>
      <c r="F31" s="195">
        <f>SUM(F32:F33)</f>
        <v>0</v>
      </c>
      <c r="G31" s="195">
        <f>SUM(G32:G33)</f>
        <v>0</v>
      </c>
      <c r="H31" s="195">
        <f>SUM(H32:H33)</f>
        <v>0</v>
      </c>
      <c r="I31" s="195">
        <f>SUM(I32:I33)</f>
        <v>0</v>
      </c>
      <c r="J31" s="195">
        <f>SUM(J32:J33)</f>
        <v>0</v>
      </c>
      <c r="K31" s="195">
        <f>SUM(K32:K33)</f>
        <v>0</v>
      </c>
      <c r="L31" s="195">
        <f>SUM(L32:L33)</f>
        <v>0</v>
      </c>
      <c r="M31" s="195">
        <f>SUM(M32:M33)</f>
        <v>0</v>
      </c>
      <c r="N31" s="195">
        <f>SUM(N32:N33)</f>
        <v>0</v>
      </c>
      <c r="O31" s="195"/>
      <c r="P31" s="195"/>
      <c r="Q31" s="195"/>
    </row>
    <row r="32" spans="1:17" s="192" customFormat="1" ht="14.25" customHeight="1">
      <c r="A32" s="196">
        <v>3111</v>
      </c>
      <c r="B32" s="196" t="s">
        <v>83</v>
      </c>
      <c r="C32" s="197"/>
      <c r="D32" s="198">
        <v>1752989</v>
      </c>
      <c r="E32" s="199">
        <v>1752989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Q32" s="200"/>
    </row>
    <row r="33" spans="1:17" s="192" customFormat="1" ht="14.25" customHeight="1">
      <c r="A33" s="196">
        <v>3112</v>
      </c>
      <c r="B33" s="196" t="s">
        <v>84</v>
      </c>
      <c r="C33" s="197"/>
      <c r="D33" s="198">
        <v>0</v>
      </c>
      <c r="E33" s="199">
        <v>0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00"/>
      <c r="Q33" s="200"/>
    </row>
    <row r="34" spans="1:17" s="192" customFormat="1" ht="14.25" customHeight="1">
      <c r="A34" s="193">
        <v>312</v>
      </c>
      <c r="B34" s="193" t="s">
        <v>85</v>
      </c>
      <c r="C34" s="194"/>
      <c r="D34" s="195">
        <v>105330</v>
      </c>
      <c r="E34" s="195">
        <v>105330</v>
      </c>
      <c r="F34" s="195">
        <f>F35</f>
        <v>0</v>
      </c>
      <c r="G34" s="195">
        <f>G35</f>
        <v>0</v>
      </c>
      <c r="H34" s="195">
        <f>H35</f>
        <v>0</v>
      </c>
      <c r="I34" s="195">
        <f>I35</f>
        <v>0</v>
      </c>
      <c r="J34" s="195">
        <f>J35</f>
        <v>0</v>
      </c>
      <c r="K34" s="195">
        <f>K35</f>
        <v>0</v>
      </c>
      <c r="L34" s="195">
        <f>L35</f>
        <v>0</v>
      </c>
      <c r="M34" s="195">
        <f>M35</f>
        <v>0</v>
      </c>
      <c r="N34" s="195">
        <f>N35</f>
        <v>0</v>
      </c>
      <c r="O34" s="195"/>
      <c r="P34" s="195">
        <f>P35</f>
        <v>0</v>
      </c>
      <c r="Q34" s="195">
        <f>Q35</f>
        <v>0</v>
      </c>
    </row>
    <row r="35" spans="1:17" ht="14.25" customHeight="1">
      <c r="A35" s="201">
        <v>3121</v>
      </c>
      <c r="B35" s="201" t="s">
        <v>85</v>
      </c>
      <c r="C35" s="202"/>
      <c r="D35" s="198">
        <v>105330</v>
      </c>
      <c r="E35" s="203">
        <v>105330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</row>
    <row r="36" spans="1:17" ht="14.25" customHeight="1">
      <c r="A36" s="193">
        <v>313</v>
      </c>
      <c r="B36" s="193" t="s">
        <v>86</v>
      </c>
      <c r="C36" s="194"/>
      <c r="D36" s="195">
        <v>313392</v>
      </c>
      <c r="E36" s="195">
        <v>313392</v>
      </c>
      <c r="F36" s="195">
        <f>SUM(F37:F38)</f>
        <v>0</v>
      </c>
      <c r="G36" s="195">
        <f>SUM(G37:G38)</f>
        <v>0</v>
      </c>
      <c r="H36" s="195">
        <f>SUM(H37:H38)</f>
        <v>0</v>
      </c>
      <c r="I36" s="195">
        <f>SUM(I37:I38)</f>
        <v>0</v>
      </c>
      <c r="J36" s="195">
        <f>SUM(J37:J38)</f>
        <v>0</v>
      </c>
      <c r="K36" s="195">
        <f>SUM(K37:K38)</f>
        <v>0</v>
      </c>
      <c r="L36" s="195">
        <f>SUM(L37:L38)</f>
        <v>0</v>
      </c>
      <c r="M36" s="195">
        <f>SUM(M37:M38)</f>
        <v>0</v>
      </c>
      <c r="N36" s="195">
        <f>SUM(N37:N38)</f>
        <v>0</v>
      </c>
      <c r="O36" s="195"/>
      <c r="P36" s="195">
        <v>0</v>
      </c>
      <c r="Q36" s="195">
        <f>SUM(Q37:Q38)</f>
        <v>0</v>
      </c>
    </row>
    <row r="37" spans="1:17" ht="14.25" customHeight="1">
      <c r="A37" s="196">
        <v>3132</v>
      </c>
      <c r="B37" s="204" t="s">
        <v>87</v>
      </c>
      <c r="C37" s="205"/>
      <c r="D37" s="198">
        <v>313392</v>
      </c>
      <c r="E37" s="198">
        <v>313392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200"/>
      <c r="Q37" s="200"/>
    </row>
    <row r="38" spans="1:17" ht="14.25" customHeight="1">
      <c r="A38" s="196">
        <v>3133</v>
      </c>
      <c r="B38" s="204" t="s">
        <v>88</v>
      </c>
      <c r="C38" s="204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200"/>
      <c r="Q38" s="200"/>
    </row>
    <row r="39" spans="1:17" ht="14.25" customHeight="1">
      <c r="A39" s="186" t="s">
        <v>78</v>
      </c>
      <c r="B39" s="186" t="s">
        <v>89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</row>
    <row r="40" spans="1:17" ht="14.25" customHeight="1">
      <c r="A40" s="187">
        <v>3</v>
      </c>
      <c r="B40" s="187" t="s">
        <v>80</v>
      </c>
      <c r="C40" s="188"/>
      <c r="D40" s="191">
        <v>123699</v>
      </c>
      <c r="E40" s="206">
        <f>E41</f>
        <v>0</v>
      </c>
      <c r="F40" s="206">
        <f>F41</f>
        <v>0</v>
      </c>
      <c r="G40" s="206">
        <f>G41</f>
        <v>0</v>
      </c>
      <c r="H40" s="206">
        <f>H41</f>
        <v>0</v>
      </c>
      <c r="I40" s="206">
        <f>I41</f>
        <v>0</v>
      </c>
      <c r="J40" s="191">
        <v>123699</v>
      </c>
      <c r="K40" s="206">
        <f>K41</f>
        <v>0</v>
      </c>
      <c r="L40" s="206">
        <f>L41</f>
        <v>0</v>
      </c>
      <c r="M40" s="206">
        <f>M41</f>
        <v>0</v>
      </c>
      <c r="N40" s="206">
        <f>N41</f>
        <v>0</v>
      </c>
      <c r="O40" s="206"/>
      <c r="P40" s="191">
        <v>124893</v>
      </c>
      <c r="Q40" s="191">
        <v>126092</v>
      </c>
    </row>
    <row r="41" spans="1:17" ht="14.25" customHeight="1">
      <c r="A41" s="187">
        <v>31</v>
      </c>
      <c r="B41" s="187" t="s">
        <v>81</v>
      </c>
      <c r="C41" s="188"/>
      <c r="D41" s="191">
        <v>123699</v>
      </c>
      <c r="E41" s="206">
        <f>E42+E45</f>
        <v>0</v>
      </c>
      <c r="F41" s="206">
        <f>F42+F45</f>
        <v>0</v>
      </c>
      <c r="G41" s="206">
        <f>G42+G45</f>
        <v>0</v>
      </c>
      <c r="H41" s="206">
        <f>H42+H45</f>
        <v>0</v>
      </c>
      <c r="I41" s="206">
        <f>I42+I45</f>
        <v>0</v>
      </c>
      <c r="J41" s="191">
        <v>123699</v>
      </c>
      <c r="K41" s="206">
        <f>K42+K45</f>
        <v>0</v>
      </c>
      <c r="L41" s="206">
        <f>L42+L45</f>
        <v>0</v>
      </c>
      <c r="M41" s="206">
        <f>M42+M45</f>
        <v>0</v>
      </c>
      <c r="N41" s="206">
        <f>N42+N45</f>
        <v>0</v>
      </c>
      <c r="O41" s="206"/>
      <c r="P41" s="191">
        <v>124893</v>
      </c>
      <c r="Q41" s="191">
        <v>126092</v>
      </c>
    </row>
    <row r="42" spans="1:17" ht="14.25" customHeight="1">
      <c r="A42" s="193">
        <v>311</v>
      </c>
      <c r="B42" s="193" t="s">
        <v>82</v>
      </c>
      <c r="C42" s="194"/>
      <c r="D42" s="195">
        <v>84314</v>
      </c>
      <c r="E42" s="207">
        <f>SUM(E43:E44)</f>
        <v>0</v>
      </c>
      <c r="F42" s="207">
        <f>SUM(F43:F44)</f>
        <v>0</v>
      </c>
      <c r="G42" s="207">
        <f>SUM(G43:G44)</f>
        <v>0</v>
      </c>
      <c r="H42" s="207">
        <f>SUM(H43:H44)</f>
        <v>0</v>
      </c>
      <c r="I42" s="207">
        <f>SUM(I43:I44)</f>
        <v>0</v>
      </c>
      <c r="J42" s="195">
        <v>84314</v>
      </c>
      <c r="K42" s="207">
        <f>SUM(K43:K44)</f>
        <v>0</v>
      </c>
      <c r="L42" s="207">
        <f>SUM(L43:L44)</f>
        <v>0</v>
      </c>
      <c r="M42" s="207">
        <f>SUM(M43:M44)</f>
        <v>0</v>
      </c>
      <c r="N42" s="207">
        <f>SUM(N43:N44)</f>
        <v>0</v>
      </c>
      <c r="O42" s="207"/>
      <c r="P42" s="207">
        <f>SUM(P43:P44)</f>
        <v>0</v>
      </c>
      <c r="Q42" s="207">
        <f>SUM(Q43:Q44)</f>
        <v>0</v>
      </c>
    </row>
    <row r="43" spans="1:17" ht="14.25" customHeight="1">
      <c r="A43" s="196">
        <v>3111</v>
      </c>
      <c r="B43" s="196" t="s">
        <v>83</v>
      </c>
      <c r="C43" s="197"/>
      <c r="D43" s="198">
        <v>84314</v>
      </c>
      <c r="E43" s="198"/>
      <c r="F43" s="198"/>
      <c r="G43" s="198"/>
      <c r="H43" s="198"/>
      <c r="I43" s="198"/>
      <c r="J43" s="198">
        <v>84314</v>
      </c>
      <c r="K43" s="198"/>
      <c r="L43" s="198"/>
      <c r="M43" s="198"/>
      <c r="N43" s="198"/>
      <c r="O43" s="198"/>
      <c r="P43" s="200"/>
      <c r="Q43" s="200"/>
    </row>
    <row r="44" spans="1:17" ht="14.25" customHeight="1">
      <c r="A44" s="196">
        <v>3112</v>
      </c>
      <c r="B44" s="196" t="s">
        <v>84</v>
      </c>
      <c r="C44" s="196"/>
      <c r="D44" s="198">
        <f>SUM(E44:N44)</f>
        <v>0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200"/>
      <c r="Q44" s="200"/>
    </row>
    <row r="45" spans="1:17" ht="14.25" customHeight="1">
      <c r="A45" s="193">
        <v>313</v>
      </c>
      <c r="B45" s="193" t="s">
        <v>86</v>
      </c>
      <c r="C45" s="194"/>
      <c r="D45" s="195">
        <v>39385</v>
      </c>
      <c r="E45" s="207">
        <f>SUM(E46:E47)</f>
        <v>0</v>
      </c>
      <c r="F45" s="207">
        <f>SUM(F46:F47)</f>
        <v>0</v>
      </c>
      <c r="G45" s="207">
        <f>SUM(G46:G47)</f>
        <v>0</v>
      </c>
      <c r="H45" s="207">
        <f>SUM(H46:H47)</f>
        <v>0</v>
      </c>
      <c r="I45" s="207">
        <f>SUM(I46:I47)</f>
        <v>0</v>
      </c>
      <c r="J45" s="195">
        <v>39385</v>
      </c>
      <c r="K45" s="207">
        <f>SUM(K46:K47)</f>
        <v>0</v>
      </c>
      <c r="L45" s="207">
        <f>SUM(L46:L47)</f>
        <v>0</v>
      </c>
      <c r="M45" s="207">
        <f>SUM(M46:M47)</f>
        <v>0</v>
      </c>
      <c r="N45" s="207">
        <f>SUM(N46:N47)</f>
        <v>0</v>
      </c>
      <c r="O45" s="207"/>
      <c r="P45" s="207">
        <f>SUM(P46:P47)</f>
        <v>0</v>
      </c>
      <c r="Q45" s="207">
        <f>SUM(Q46:Q47)</f>
        <v>0</v>
      </c>
    </row>
    <row r="46" spans="1:17" ht="14.25" customHeight="1">
      <c r="A46" s="196">
        <v>3132</v>
      </c>
      <c r="B46" s="204" t="s">
        <v>87</v>
      </c>
      <c r="C46" s="205"/>
      <c r="D46" s="198">
        <v>39385</v>
      </c>
      <c r="E46" s="198"/>
      <c r="F46" s="198"/>
      <c r="G46" s="198"/>
      <c r="H46" s="198"/>
      <c r="I46" s="198"/>
      <c r="J46" s="198">
        <v>39385</v>
      </c>
      <c r="K46" s="198"/>
      <c r="L46" s="198"/>
      <c r="M46" s="198"/>
      <c r="N46" s="198"/>
      <c r="O46" s="198"/>
      <c r="P46" s="200"/>
      <c r="Q46" s="200"/>
    </row>
    <row r="47" spans="1:17" ht="14.25" customHeight="1">
      <c r="A47" s="196">
        <v>3133</v>
      </c>
      <c r="B47" s="204" t="s">
        <v>88</v>
      </c>
      <c r="C47" s="204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200"/>
      <c r="Q47" s="200"/>
    </row>
    <row r="48" spans="1:17" ht="14.25" customHeight="1">
      <c r="A48" s="186" t="s">
        <v>78</v>
      </c>
      <c r="B48" s="186" t="s">
        <v>90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</row>
    <row r="49" spans="1:17" ht="14.25" customHeight="1">
      <c r="A49" s="208">
        <v>3</v>
      </c>
      <c r="B49" s="187" t="s">
        <v>80</v>
      </c>
      <c r="C49" s="204"/>
      <c r="D49" s="209">
        <v>111145</v>
      </c>
      <c r="E49" s="209"/>
      <c r="F49" s="198"/>
      <c r="G49" s="198"/>
      <c r="H49" s="198"/>
      <c r="I49" s="198"/>
      <c r="J49" s="198"/>
      <c r="K49" s="209"/>
      <c r="L49" s="198"/>
      <c r="M49" s="198"/>
      <c r="N49" s="198"/>
      <c r="O49" s="209">
        <v>111145</v>
      </c>
      <c r="P49" s="200">
        <v>115000</v>
      </c>
      <c r="Q49" s="200">
        <v>115000</v>
      </c>
    </row>
    <row r="50" spans="1:17" ht="14.25" customHeight="1">
      <c r="A50" s="208">
        <v>31</v>
      </c>
      <c r="B50" s="187" t="s">
        <v>81</v>
      </c>
      <c r="C50" s="204"/>
      <c r="D50" s="209">
        <v>111145</v>
      </c>
      <c r="E50" s="209"/>
      <c r="F50" s="198"/>
      <c r="G50" s="198"/>
      <c r="H50" s="198"/>
      <c r="I50" s="198"/>
      <c r="J50" s="198"/>
      <c r="K50" s="209"/>
      <c r="L50" s="198"/>
      <c r="M50" s="198"/>
      <c r="N50" s="198"/>
      <c r="O50" s="209">
        <v>111145</v>
      </c>
      <c r="P50" s="200">
        <v>115000</v>
      </c>
      <c r="Q50" s="200">
        <v>115000</v>
      </c>
    </row>
    <row r="51" spans="1:17" ht="14.25" customHeight="1">
      <c r="A51" s="208">
        <v>311</v>
      </c>
      <c r="B51" s="193" t="s">
        <v>82</v>
      </c>
      <c r="C51" s="204"/>
      <c r="D51" s="209">
        <v>111145</v>
      </c>
      <c r="E51" s="209"/>
      <c r="F51" s="198"/>
      <c r="G51" s="198"/>
      <c r="H51" s="198"/>
      <c r="I51" s="198"/>
      <c r="J51" s="198"/>
      <c r="K51" s="209"/>
      <c r="L51" s="198"/>
      <c r="M51" s="198"/>
      <c r="N51" s="198"/>
      <c r="O51" s="209">
        <v>111145</v>
      </c>
      <c r="P51" s="200"/>
      <c r="Q51" s="200"/>
    </row>
    <row r="52" spans="1:17" ht="14.25" customHeight="1">
      <c r="A52" s="196">
        <v>3111</v>
      </c>
      <c r="B52" s="196" t="s">
        <v>83</v>
      </c>
      <c r="C52" s="204"/>
      <c r="D52" s="198">
        <v>111145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>
        <v>111145</v>
      </c>
      <c r="P52" s="200"/>
      <c r="Q52" s="200"/>
    </row>
    <row r="53" spans="1:17" ht="14.25" customHeight="1">
      <c r="A53" s="186" t="s">
        <v>78</v>
      </c>
      <c r="B53" s="186" t="s">
        <v>91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  <row r="54" spans="1:17" ht="14.25" customHeight="1">
      <c r="A54" s="208">
        <v>3</v>
      </c>
      <c r="B54" s="187" t="s">
        <v>80</v>
      </c>
      <c r="C54" s="204"/>
      <c r="D54" s="209">
        <v>17961</v>
      </c>
      <c r="E54" s="198"/>
      <c r="F54" s="198"/>
      <c r="G54" s="198"/>
      <c r="H54" s="198"/>
      <c r="I54" s="198"/>
      <c r="J54" s="209">
        <v>17961</v>
      </c>
      <c r="K54" s="198"/>
      <c r="L54" s="198"/>
      <c r="M54" s="198"/>
      <c r="N54" s="198"/>
      <c r="O54" s="198"/>
      <c r="P54" s="200">
        <v>0</v>
      </c>
      <c r="Q54" s="200">
        <v>0</v>
      </c>
    </row>
    <row r="55" spans="1:17" ht="14.25" customHeight="1">
      <c r="A55" s="208">
        <v>31</v>
      </c>
      <c r="B55" s="187" t="s">
        <v>81</v>
      </c>
      <c r="C55" s="204"/>
      <c r="D55" s="209">
        <v>17961</v>
      </c>
      <c r="E55" s="198"/>
      <c r="F55" s="198"/>
      <c r="G55" s="198"/>
      <c r="H55" s="198"/>
      <c r="I55" s="198"/>
      <c r="J55" s="209">
        <v>17961</v>
      </c>
      <c r="K55" s="198"/>
      <c r="L55" s="198"/>
      <c r="M55" s="198"/>
      <c r="N55" s="198"/>
      <c r="O55" s="198"/>
      <c r="P55" s="200">
        <v>0</v>
      </c>
      <c r="Q55" s="200">
        <v>0</v>
      </c>
    </row>
    <row r="56" spans="1:17" ht="14.25" customHeight="1">
      <c r="A56" s="208">
        <v>311</v>
      </c>
      <c r="B56" s="193" t="s">
        <v>82</v>
      </c>
      <c r="C56" s="204"/>
      <c r="D56" s="209">
        <v>17961</v>
      </c>
      <c r="E56" s="198"/>
      <c r="F56" s="198"/>
      <c r="G56" s="198"/>
      <c r="H56" s="198"/>
      <c r="I56" s="198"/>
      <c r="J56" s="209">
        <v>17961</v>
      </c>
      <c r="K56" s="198"/>
      <c r="L56" s="198"/>
      <c r="M56" s="198"/>
      <c r="N56" s="198"/>
      <c r="O56" s="198"/>
      <c r="P56" s="200"/>
      <c r="Q56" s="200"/>
    </row>
    <row r="57" spans="1:17" ht="14.25" customHeight="1">
      <c r="A57" s="196">
        <v>3111</v>
      </c>
      <c r="B57" s="196" t="s">
        <v>83</v>
      </c>
      <c r="C57" s="204"/>
      <c r="D57" s="198">
        <v>17961</v>
      </c>
      <c r="E57" s="198"/>
      <c r="F57" s="198"/>
      <c r="G57" s="198"/>
      <c r="H57" s="198"/>
      <c r="I57" s="198"/>
      <c r="J57" s="198">
        <v>17961</v>
      </c>
      <c r="K57" s="198"/>
      <c r="L57" s="198"/>
      <c r="M57" s="198"/>
      <c r="N57" s="198"/>
      <c r="O57" s="198"/>
      <c r="P57" s="200"/>
      <c r="Q57" s="200"/>
    </row>
    <row r="58" spans="1:17" ht="14.25" customHeight="1">
      <c r="A58" s="185"/>
      <c r="B58" s="185" t="s">
        <v>92</v>
      </c>
      <c r="C58" s="210"/>
      <c r="D58" s="211">
        <v>2424516</v>
      </c>
      <c r="E58" s="211">
        <v>2171711</v>
      </c>
      <c r="F58" s="211">
        <f>F29+F40</f>
        <v>0</v>
      </c>
      <c r="G58" s="211">
        <f>G29+G40</f>
        <v>0</v>
      </c>
      <c r="H58" s="211">
        <f>H29+H40</f>
        <v>0</v>
      </c>
      <c r="I58" s="211">
        <f>I29+I40</f>
        <v>0</v>
      </c>
      <c r="J58" s="211">
        <v>141660</v>
      </c>
      <c r="K58" s="211"/>
      <c r="L58" s="211">
        <f>L29+L40</f>
        <v>0</v>
      </c>
      <c r="M58" s="211">
        <f>M29+M40</f>
        <v>0</v>
      </c>
      <c r="N58" s="211">
        <f>N29+N40</f>
        <v>0</v>
      </c>
      <c r="O58" s="211">
        <v>111145</v>
      </c>
      <c r="P58" s="211">
        <v>115000</v>
      </c>
      <c r="Q58" s="211">
        <v>2252908</v>
      </c>
    </row>
    <row r="59" spans="1:17" ht="7.5" customHeight="1">
      <c r="A59" s="212"/>
      <c r="B59" s="213"/>
      <c r="C59" s="213"/>
      <c r="D59" s="209"/>
      <c r="E59" s="214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</row>
    <row r="60" spans="1:17" ht="14.25" customHeight="1">
      <c r="A60" s="185" t="s">
        <v>93</v>
      </c>
      <c r="B60" s="185"/>
      <c r="C60" s="185"/>
      <c r="D60" s="211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t="14.25" customHeight="1">
      <c r="A61" s="186" t="s">
        <v>78</v>
      </c>
      <c r="B61" s="186" t="s">
        <v>79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7" ht="14.25" customHeight="1">
      <c r="A62" s="187">
        <v>3</v>
      </c>
      <c r="B62" s="187" t="s">
        <v>80</v>
      </c>
      <c r="C62" s="188"/>
      <c r="D62" s="191">
        <v>193160</v>
      </c>
      <c r="E62" s="191">
        <v>193160</v>
      </c>
      <c r="F62" s="191">
        <f>F63</f>
        <v>0</v>
      </c>
      <c r="G62" s="191">
        <f>G63</f>
        <v>0</v>
      </c>
      <c r="H62" s="191">
        <f>H63</f>
        <v>0</v>
      </c>
      <c r="I62" s="191">
        <f>I63</f>
        <v>0</v>
      </c>
      <c r="J62" s="191">
        <f>J63</f>
        <v>0</v>
      </c>
      <c r="K62" s="191">
        <f>K63</f>
        <v>0</v>
      </c>
      <c r="L62" s="191">
        <f>L63</f>
        <v>0</v>
      </c>
      <c r="M62" s="191">
        <f>M63</f>
        <v>0</v>
      </c>
      <c r="N62" s="191">
        <f>N63</f>
        <v>0</v>
      </c>
      <c r="O62" s="191"/>
      <c r="P62" s="191">
        <v>193160</v>
      </c>
      <c r="Q62" s="191">
        <v>193160</v>
      </c>
    </row>
    <row r="63" spans="1:17" ht="14.25" customHeight="1">
      <c r="A63" s="187">
        <v>32</v>
      </c>
      <c r="B63" s="187" t="s">
        <v>94</v>
      </c>
      <c r="C63" s="188"/>
      <c r="D63" s="191">
        <v>193160</v>
      </c>
      <c r="E63" s="191">
        <v>193160</v>
      </c>
      <c r="F63" s="191">
        <f>F64+F68</f>
        <v>0</v>
      </c>
      <c r="G63" s="191">
        <f>G64+G68</f>
        <v>0</v>
      </c>
      <c r="H63" s="191">
        <f>H64+H68</f>
        <v>0</v>
      </c>
      <c r="I63" s="191">
        <f>I64+I68</f>
        <v>0</v>
      </c>
      <c r="J63" s="191">
        <f>J64+J68</f>
        <v>0</v>
      </c>
      <c r="K63" s="191">
        <f>K64+K68</f>
        <v>0</v>
      </c>
      <c r="L63" s="191">
        <f>L64+L68</f>
        <v>0</v>
      </c>
      <c r="M63" s="191">
        <f>M64+M68</f>
        <v>0</v>
      </c>
      <c r="N63" s="191">
        <f>N64+N68</f>
        <v>0</v>
      </c>
      <c r="O63" s="191"/>
      <c r="P63" s="191">
        <v>193160</v>
      </c>
      <c r="Q63" s="191">
        <v>193160</v>
      </c>
    </row>
    <row r="64" spans="1:17" ht="14.25" customHeight="1">
      <c r="A64" s="193">
        <v>321</v>
      </c>
      <c r="B64" s="193" t="s">
        <v>95</v>
      </c>
      <c r="C64" s="193"/>
      <c r="D64" s="217">
        <f>SUM(D65:D65)</f>
        <v>0</v>
      </c>
      <c r="E64" s="217">
        <f>SUM(E65:E65)</f>
        <v>0</v>
      </c>
      <c r="F64" s="217">
        <f>SUM(F65:F65)</f>
        <v>0</v>
      </c>
      <c r="G64" s="217">
        <f>SUM(G65:G65)</f>
        <v>0</v>
      </c>
      <c r="H64" s="217">
        <f>SUM(H65:H65)</f>
        <v>0</v>
      </c>
      <c r="I64" s="217">
        <f>SUM(I65:I65)</f>
        <v>0</v>
      </c>
      <c r="J64" s="217">
        <f>SUM(J65:J65)</f>
        <v>0</v>
      </c>
      <c r="K64" s="217">
        <f>SUM(K65:K65)</f>
        <v>0</v>
      </c>
      <c r="L64" s="217">
        <f>SUM(L65:L65)</f>
        <v>0</v>
      </c>
      <c r="M64" s="217">
        <f>SUM(M65:M65)</f>
        <v>0</v>
      </c>
      <c r="N64" s="217">
        <f>SUM(N65:N65)</f>
        <v>0</v>
      </c>
      <c r="O64" s="217"/>
      <c r="P64" s="217">
        <f>SUM(P65:P65)</f>
        <v>0</v>
      </c>
      <c r="Q64" s="217">
        <f>SUM(Q65:Q65)</f>
        <v>0</v>
      </c>
    </row>
    <row r="65" spans="1:17" ht="14.25" customHeight="1">
      <c r="A65" s="196">
        <v>3212</v>
      </c>
      <c r="B65" s="218" t="s">
        <v>96</v>
      </c>
      <c r="C65" s="21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200"/>
      <c r="Q65" s="200"/>
    </row>
    <row r="66" spans="1:17" ht="14.25" customHeight="1">
      <c r="A66" s="208">
        <v>321</v>
      </c>
      <c r="B66" s="219" t="s">
        <v>95</v>
      </c>
      <c r="C66" s="220"/>
      <c r="D66" s="209">
        <v>67160</v>
      </c>
      <c r="E66" s="209">
        <v>67160</v>
      </c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200"/>
      <c r="Q66" s="200"/>
    </row>
    <row r="67" spans="1:17" ht="27" customHeight="1">
      <c r="A67" s="196">
        <v>3212</v>
      </c>
      <c r="B67" s="218" t="s">
        <v>96</v>
      </c>
      <c r="C67" s="220"/>
      <c r="D67" s="198">
        <v>67160</v>
      </c>
      <c r="E67" s="198">
        <v>67160</v>
      </c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200"/>
      <c r="Q67" s="200"/>
    </row>
    <row r="68" spans="1:17" s="192" customFormat="1" ht="14.25" customHeight="1">
      <c r="A68" s="193">
        <v>322</v>
      </c>
      <c r="B68" s="193" t="s">
        <v>97</v>
      </c>
      <c r="C68" s="194"/>
      <c r="D68" s="217">
        <v>126000</v>
      </c>
      <c r="E68" s="217">
        <v>126000</v>
      </c>
      <c r="F68" s="217">
        <f>F72</f>
        <v>0</v>
      </c>
      <c r="G68" s="217">
        <f>G72</f>
        <v>0</v>
      </c>
      <c r="H68" s="217">
        <f>H72</f>
        <v>0</v>
      </c>
      <c r="I68" s="217">
        <f>I72</f>
        <v>0</v>
      </c>
      <c r="J68" s="217">
        <f>J72</f>
        <v>0</v>
      </c>
      <c r="K68" s="217">
        <f>K72</f>
        <v>0</v>
      </c>
      <c r="L68" s="217">
        <f>L72</f>
        <v>0</v>
      </c>
      <c r="M68" s="217">
        <f>M72</f>
        <v>0</v>
      </c>
      <c r="N68" s="217">
        <f>N72</f>
        <v>0</v>
      </c>
      <c r="O68" s="217"/>
      <c r="P68" s="217">
        <f>P72</f>
        <v>0</v>
      </c>
      <c r="Q68" s="217">
        <f>Q72</f>
        <v>0</v>
      </c>
    </row>
    <row r="69" spans="1:17" s="192" customFormat="1" ht="14.25" customHeight="1">
      <c r="A69" s="193"/>
      <c r="B69" s="193"/>
      <c r="C69" s="194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</row>
    <row r="70" spans="1:17" s="192" customFormat="1" ht="14.25" customHeight="1">
      <c r="A70" s="201">
        <v>3221</v>
      </c>
      <c r="B70" s="201" t="s">
        <v>98</v>
      </c>
      <c r="C70" s="202"/>
      <c r="D70" s="221"/>
      <c r="E70" s="221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</row>
    <row r="71" spans="1:17" s="192" customFormat="1" ht="14.25" customHeight="1">
      <c r="A71" s="201">
        <v>3221</v>
      </c>
      <c r="B71" s="201" t="s">
        <v>98</v>
      </c>
      <c r="C71" s="202"/>
      <c r="D71" s="221">
        <v>0</v>
      </c>
      <c r="E71" s="221">
        <v>0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</row>
    <row r="72" spans="1:17" ht="13.5" customHeight="1">
      <c r="A72" s="196">
        <v>3223</v>
      </c>
      <c r="B72" s="204" t="s">
        <v>99</v>
      </c>
      <c r="C72" s="223"/>
      <c r="D72" s="198">
        <v>126000</v>
      </c>
      <c r="E72" s="224">
        <v>126000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2"/>
      <c r="Q72" s="222"/>
    </row>
    <row r="73" spans="1:17" ht="13.5" customHeight="1">
      <c r="A73" s="196"/>
      <c r="B73" s="204"/>
      <c r="C73" s="223"/>
      <c r="D73" s="198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2"/>
      <c r="Q73" s="222"/>
    </row>
    <row r="74" spans="1:17" ht="13.5" customHeight="1">
      <c r="A74" s="196"/>
      <c r="B74" s="204"/>
      <c r="C74" s="223"/>
      <c r="D74" s="198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2"/>
      <c r="Q74" s="222"/>
    </row>
    <row r="75" spans="1:17" ht="13.5" customHeight="1">
      <c r="A75" s="196"/>
      <c r="B75" s="204"/>
      <c r="C75" s="223"/>
      <c r="D75" s="198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2"/>
      <c r="Q75" s="222"/>
    </row>
    <row r="76" spans="1:17" ht="13.5" customHeight="1">
      <c r="A76" s="196"/>
      <c r="B76" s="204"/>
      <c r="C76" s="223"/>
      <c r="D76" s="198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2"/>
      <c r="Q76" s="222"/>
    </row>
    <row r="77" spans="1:17" ht="13.5" customHeight="1">
      <c r="A77" s="196"/>
      <c r="B77" s="204"/>
      <c r="C77" s="223"/>
      <c r="D77" s="198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2"/>
      <c r="Q77" s="222"/>
    </row>
    <row r="78" spans="1:17" ht="14.25" customHeight="1">
      <c r="A78" s="196">
        <v>3225</v>
      </c>
      <c r="B78" s="204" t="s">
        <v>100</v>
      </c>
      <c r="C78" s="205"/>
      <c r="D78" s="198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2"/>
      <c r="Q78" s="222"/>
    </row>
    <row r="79" spans="1:17" ht="0" customHeight="1" hidden="1">
      <c r="A79" s="225">
        <v>323</v>
      </c>
      <c r="B79" s="225" t="s">
        <v>101</v>
      </c>
      <c r="C79" s="226"/>
      <c r="D79" s="227">
        <v>7850</v>
      </c>
      <c r="E79" s="228">
        <v>7850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8"/>
      <c r="Q79" s="228"/>
    </row>
    <row r="80" spans="1:17" ht="14.25" customHeight="1">
      <c r="A80" s="201">
        <v>3236</v>
      </c>
      <c r="B80" s="201" t="s">
        <v>102</v>
      </c>
      <c r="C80" s="202"/>
      <c r="D80" s="203">
        <v>7850</v>
      </c>
      <c r="E80" s="221">
        <v>7850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2"/>
      <c r="Q80" s="222"/>
    </row>
    <row r="81" spans="1:17" ht="13.5" customHeight="1">
      <c r="A81" s="201">
        <v>3225</v>
      </c>
      <c r="B81" s="201" t="s">
        <v>100</v>
      </c>
      <c r="C81" s="202"/>
      <c r="D81" s="203">
        <v>0</v>
      </c>
      <c r="E81" s="221">
        <v>0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2"/>
      <c r="Q81" s="222"/>
    </row>
    <row r="82" spans="1:17" ht="14.25" customHeight="1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</row>
    <row r="83" spans="1:17" ht="14.25" customHeight="1">
      <c r="A83" s="230"/>
      <c r="B83" s="187"/>
      <c r="C83" s="202"/>
      <c r="D83" s="200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2"/>
      <c r="P83" s="222"/>
      <c r="Q83" s="222"/>
    </row>
    <row r="84" spans="1:17" ht="14.25" customHeight="1">
      <c r="A84" s="230"/>
      <c r="B84" s="187"/>
      <c r="C84" s="202"/>
      <c r="D84" s="200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2"/>
      <c r="P84" s="222"/>
      <c r="Q84" s="222"/>
    </row>
    <row r="85" spans="1:17" ht="14.25" customHeight="1">
      <c r="A85" s="230"/>
      <c r="B85" s="193"/>
      <c r="C85" s="202"/>
      <c r="D85" s="200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2"/>
      <c r="P85" s="222"/>
      <c r="Q85" s="222"/>
    </row>
    <row r="86" spans="1:17" ht="14.25" customHeight="1">
      <c r="A86" s="201"/>
      <c r="B86" s="218"/>
      <c r="C86" s="202"/>
      <c r="D86" s="203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2"/>
      <c r="Q86" s="222"/>
    </row>
    <row r="87" spans="1:17" ht="14.25" customHeight="1">
      <c r="A87" s="201"/>
      <c r="B87" s="201"/>
      <c r="C87" s="202"/>
      <c r="D87" s="203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2"/>
      <c r="Q87" s="222"/>
    </row>
    <row r="88" spans="1:17" ht="14.25" customHeight="1">
      <c r="A88" s="201"/>
      <c r="B88" s="218"/>
      <c r="C88" s="202"/>
      <c r="D88" s="203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2"/>
      <c r="Q88" s="222"/>
    </row>
    <row r="89" spans="1:17" ht="14.25" customHeight="1">
      <c r="A89" s="230"/>
      <c r="B89" s="219"/>
      <c r="C89" s="202"/>
      <c r="D89" s="200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2"/>
      <c r="P89" s="222"/>
      <c r="Q89" s="222"/>
    </row>
    <row r="90" spans="1:17" ht="14.25" customHeight="1">
      <c r="A90" s="201"/>
      <c r="B90" s="218"/>
      <c r="C90" s="202"/>
      <c r="D90" s="203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2"/>
      <c r="Q90" s="222"/>
    </row>
    <row r="91" spans="1:17" ht="14.25" customHeight="1">
      <c r="A91" s="201"/>
      <c r="B91" s="218"/>
      <c r="C91" s="202"/>
      <c r="D91" s="203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2"/>
      <c r="Q91" s="222"/>
    </row>
    <row r="92" spans="1:17" ht="14.25" customHeight="1">
      <c r="A92" s="201">
        <v>3299</v>
      </c>
      <c r="B92" s="218" t="s">
        <v>103</v>
      </c>
      <c r="C92" s="202"/>
      <c r="D92" s="203">
        <v>5000</v>
      </c>
      <c r="E92" s="221">
        <v>5000</v>
      </c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2"/>
      <c r="Q92" s="222"/>
    </row>
    <row r="93" spans="1:17" ht="14.25" customHeight="1">
      <c r="A93" s="186" t="s">
        <v>78</v>
      </c>
      <c r="B93" s="186" t="s">
        <v>104</v>
      </c>
      <c r="C93" s="231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</row>
    <row r="94" spans="1:17" s="192" customFormat="1" ht="14.25" customHeight="1">
      <c r="A94" s="187">
        <v>3</v>
      </c>
      <c r="B94" s="187" t="s">
        <v>80</v>
      </c>
      <c r="C94" s="188"/>
      <c r="D94" s="232">
        <v>57966</v>
      </c>
      <c r="E94" s="232">
        <f>E95</f>
        <v>0</v>
      </c>
      <c r="F94" s="232">
        <f>F95</f>
        <v>0</v>
      </c>
      <c r="G94" s="232">
        <f>G95</f>
        <v>0</v>
      </c>
      <c r="H94" s="232">
        <f>H95</f>
        <v>0</v>
      </c>
      <c r="I94" s="232">
        <v>57966</v>
      </c>
      <c r="J94" s="232">
        <f>J95</f>
        <v>0</v>
      </c>
      <c r="K94" s="232">
        <f>K95</f>
        <v>0</v>
      </c>
      <c r="L94" s="232">
        <f>L95</f>
        <v>0</v>
      </c>
      <c r="M94" s="232">
        <f>M95</f>
        <v>0</v>
      </c>
      <c r="N94" s="232">
        <f>N95</f>
        <v>0</v>
      </c>
      <c r="O94" s="232"/>
      <c r="P94" s="232">
        <v>57966</v>
      </c>
      <c r="Q94" s="232">
        <v>57966</v>
      </c>
    </row>
    <row r="95" spans="1:17" ht="14.25" customHeight="1">
      <c r="A95" s="187">
        <v>32</v>
      </c>
      <c r="B95" s="187" t="s">
        <v>94</v>
      </c>
      <c r="C95" s="188"/>
      <c r="D95" s="191">
        <v>57966</v>
      </c>
      <c r="E95" s="206">
        <f>E98+E103+E96</f>
        <v>0</v>
      </c>
      <c r="F95" s="206">
        <f>F98+F103+F96</f>
        <v>0</v>
      </c>
      <c r="G95" s="206">
        <f>G98+G103+G96</f>
        <v>0</v>
      </c>
      <c r="H95" s="206">
        <f>H98+H103+H96</f>
        <v>0</v>
      </c>
      <c r="I95" s="191">
        <v>57966</v>
      </c>
      <c r="J95" s="206">
        <f>J98+J103+J96</f>
        <v>0</v>
      </c>
      <c r="K95" s="206">
        <f>K98+K103+K96</f>
        <v>0</v>
      </c>
      <c r="L95" s="206">
        <f>L98+L103+L96</f>
        <v>0</v>
      </c>
      <c r="M95" s="206">
        <f>M98+M103+M96</f>
        <v>0</v>
      </c>
      <c r="N95" s="206">
        <f>N98+N103+N96</f>
        <v>0</v>
      </c>
      <c r="O95" s="206"/>
      <c r="P95" s="191">
        <v>57966</v>
      </c>
      <c r="Q95" s="191">
        <v>57966</v>
      </c>
    </row>
    <row r="96" spans="1:17" ht="14.25" customHeight="1">
      <c r="A96" s="193">
        <v>321</v>
      </c>
      <c r="B96" s="193" t="s">
        <v>95</v>
      </c>
      <c r="C96" s="193"/>
      <c r="D96" s="217">
        <f>SUM(D97:D97)</f>
        <v>0</v>
      </c>
      <c r="E96" s="217">
        <f>SUM(E97:E97)</f>
        <v>0</v>
      </c>
      <c r="F96" s="217">
        <f>SUM(F97:F97)</f>
        <v>0</v>
      </c>
      <c r="G96" s="217">
        <f>SUM(G97:G97)</f>
        <v>0</v>
      </c>
      <c r="H96" s="217">
        <f>SUM(H97:H97)</f>
        <v>0</v>
      </c>
      <c r="I96" s="217">
        <f>SUM(I97:I97)</f>
        <v>0</v>
      </c>
      <c r="J96" s="217">
        <f>SUM(J97:J97)</f>
        <v>0</v>
      </c>
      <c r="K96" s="217">
        <f>SUM(K97:K97)</f>
        <v>0</v>
      </c>
      <c r="L96" s="217">
        <f>SUM(L97:L97)</f>
        <v>0</v>
      </c>
      <c r="M96" s="217">
        <f>SUM(M97:M97)</f>
        <v>0</v>
      </c>
      <c r="N96" s="217">
        <f>SUM(N97:N97)</f>
        <v>0</v>
      </c>
      <c r="O96" s="217"/>
      <c r="P96" s="217">
        <f>SUM(P97:P97)</f>
        <v>0</v>
      </c>
      <c r="Q96" s="217">
        <f>SUM(Q97:Q97)</f>
        <v>0</v>
      </c>
    </row>
    <row r="97" spans="1:17" ht="14.25" customHeight="1">
      <c r="A97" s="196">
        <v>3213</v>
      </c>
      <c r="B97" s="218" t="s">
        <v>105</v>
      </c>
      <c r="C97" s="21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200"/>
      <c r="Q97" s="200"/>
    </row>
    <row r="98" spans="1:17" ht="14.25" customHeight="1">
      <c r="A98" s="193">
        <v>322</v>
      </c>
      <c r="B98" s="193" t="s">
        <v>97</v>
      </c>
      <c r="C98" s="194"/>
      <c r="D98" s="195">
        <v>57302</v>
      </c>
      <c r="E98" s="207"/>
      <c r="F98" s="207">
        <f>SUM(F99:F102)</f>
        <v>0</v>
      </c>
      <c r="G98" s="207">
        <f>SUM(G99:G102)</f>
        <v>0</v>
      </c>
      <c r="H98" s="207">
        <f>SUM(H99:H102)</f>
        <v>0</v>
      </c>
      <c r="I98" s="195">
        <v>57302</v>
      </c>
      <c r="J98" s="207">
        <f>SUM(J99:J102)</f>
        <v>0</v>
      </c>
      <c r="K98" s="207">
        <f>SUM(K99:K102)</f>
        <v>0</v>
      </c>
      <c r="L98" s="207">
        <f>SUM(L99:L102)</f>
        <v>0</v>
      </c>
      <c r="M98" s="207">
        <f>SUM(M99:M102)</f>
        <v>0</v>
      </c>
      <c r="N98" s="207">
        <f>SUM(N99:N102)</f>
        <v>0</v>
      </c>
      <c r="O98" s="207"/>
      <c r="P98" s="207">
        <f>SUM(P99:P102)</f>
        <v>0</v>
      </c>
      <c r="Q98" s="207">
        <f>SUM(Q99:Q102)</f>
        <v>0</v>
      </c>
    </row>
    <row r="99" spans="1:17" ht="27.75" customHeight="1">
      <c r="A99" s="196">
        <v>3221</v>
      </c>
      <c r="B99" s="218" t="s">
        <v>98</v>
      </c>
      <c r="C99" s="233"/>
      <c r="D99" s="198">
        <v>2014</v>
      </c>
      <c r="E99" s="198"/>
      <c r="F99" s="198"/>
      <c r="G99" s="198"/>
      <c r="H99" s="198"/>
      <c r="I99" s="198">
        <v>2014</v>
      </c>
      <c r="J99" s="198"/>
      <c r="K99" s="198"/>
      <c r="L99" s="198"/>
      <c r="M99" s="198"/>
      <c r="N99" s="198"/>
      <c r="O99" s="198"/>
      <c r="P99" s="200"/>
      <c r="Q99" s="200"/>
    </row>
    <row r="100" spans="1:17" ht="14.25" customHeight="1">
      <c r="A100" s="196">
        <v>3222</v>
      </c>
      <c r="B100" s="204" t="s">
        <v>106</v>
      </c>
      <c r="C100" s="204"/>
      <c r="D100" s="198">
        <v>456850</v>
      </c>
      <c r="E100" s="198"/>
      <c r="F100" s="198"/>
      <c r="G100" s="198"/>
      <c r="H100" s="198"/>
      <c r="I100" s="198">
        <v>456850</v>
      </c>
      <c r="J100" s="198"/>
      <c r="K100" s="198"/>
      <c r="L100" s="198"/>
      <c r="M100" s="198"/>
      <c r="N100" s="198"/>
      <c r="O100" s="198"/>
      <c r="P100" s="200"/>
      <c r="Q100" s="200"/>
    </row>
    <row r="101" spans="1:17" ht="14.25" customHeight="1">
      <c r="A101" s="196">
        <v>3223</v>
      </c>
      <c r="B101" s="204" t="s">
        <v>99</v>
      </c>
      <c r="C101" s="204"/>
      <c r="D101" s="198">
        <f>SUM(E101:N101)</f>
        <v>0</v>
      </c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200"/>
      <c r="Q101" s="200"/>
    </row>
    <row r="102" spans="1:17" ht="14.25" customHeight="1">
      <c r="A102" s="196">
        <v>3225</v>
      </c>
      <c r="B102" s="204" t="s">
        <v>107</v>
      </c>
      <c r="C102" s="204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200"/>
      <c r="Q102" s="200"/>
    </row>
    <row r="103" spans="1:17" ht="14.25" customHeight="1">
      <c r="A103" s="193">
        <v>323</v>
      </c>
      <c r="B103" s="193" t="s">
        <v>101</v>
      </c>
      <c r="C103" s="193"/>
      <c r="D103" s="207">
        <f>D107</f>
        <v>0</v>
      </c>
      <c r="E103" s="207">
        <f>E107</f>
        <v>0</v>
      </c>
      <c r="F103" s="207">
        <f>F107</f>
        <v>0</v>
      </c>
      <c r="G103" s="207">
        <f>G107</f>
        <v>0</v>
      </c>
      <c r="H103" s="207">
        <f>H107</f>
        <v>0</v>
      </c>
      <c r="I103" s="207">
        <f>I107</f>
        <v>0</v>
      </c>
      <c r="J103" s="207">
        <f>J107</f>
        <v>0</v>
      </c>
      <c r="K103" s="207">
        <f>K107</f>
        <v>0</v>
      </c>
      <c r="L103" s="207">
        <f>L107</f>
        <v>0</v>
      </c>
      <c r="M103" s="207">
        <f>M107</f>
        <v>0</v>
      </c>
      <c r="N103" s="207">
        <f>N107</f>
        <v>0</v>
      </c>
      <c r="O103" s="207"/>
      <c r="P103" s="207">
        <f>P107</f>
        <v>0</v>
      </c>
      <c r="Q103" s="207">
        <f>Q107</f>
        <v>0</v>
      </c>
    </row>
    <row r="104" spans="1:17" ht="15" customHeight="1">
      <c r="A104" s="201">
        <v>3222</v>
      </c>
      <c r="B104" s="201" t="s">
        <v>106</v>
      </c>
      <c r="C104" s="202"/>
      <c r="D104" s="203">
        <v>55288</v>
      </c>
      <c r="E104" s="203"/>
      <c r="F104" s="203"/>
      <c r="G104" s="203"/>
      <c r="H104" s="203"/>
      <c r="I104" s="203">
        <v>55288</v>
      </c>
      <c r="J104" s="203"/>
      <c r="K104" s="203"/>
      <c r="L104" s="203"/>
      <c r="M104" s="203"/>
      <c r="N104" s="203"/>
      <c r="O104" s="203"/>
      <c r="P104" s="203"/>
      <c r="Q104" s="203"/>
    </row>
    <row r="105" spans="1:17" ht="15" customHeight="1">
      <c r="A105" s="234">
        <v>323</v>
      </c>
      <c r="B105" s="234" t="s">
        <v>101</v>
      </c>
      <c r="C105" s="235"/>
      <c r="D105" s="236">
        <v>664</v>
      </c>
      <c r="E105" s="237"/>
      <c r="F105" s="237"/>
      <c r="G105" s="237"/>
      <c r="H105" s="237"/>
      <c r="I105" s="236">
        <v>664</v>
      </c>
      <c r="J105" s="237"/>
      <c r="K105" s="237"/>
      <c r="L105" s="237"/>
      <c r="M105" s="237"/>
      <c r="N105" s="237"/>
      <c r="O105" s="237"/>
      <c r="P105" s="237"/>
      <c r="Q105" s="237"/>
    </row>
    <row r="106" spans="1:17" ht="15" customHeight="1">
      <c r="A106" s="201">
        <v>3231</v>
      </c>
      <c r="B106" s="201" t="s">
        <v>108</v>
      </c>
      <c r="C106" s="202"/>
      <c r="D106" s="203">
        <v>664</v>
      </c>
      <c r="E106" s="203"/>
      <c r="F106" s="203"/>
      <c r="G106" s="203"/>
      <c r="H106" s="203"/>
      <c r="I106" s="203">
        <v>664</v>
      </c>
      <c r="J106" s="203"/>
      <c r="K106" s="203"/>
      <c r="L106" s="203"/>
      <c r="M106" s="203"/>
      <c r="N106" s="203"/>
      <c r="O106" s="203"/>
      <c r="P106" s="203"/>
      <c r="Q106" s="203"/>
    </row>
    <row r="107" spans="1:17" ht="14.25" customHeight="1">
      <c r="A107" s="196">
        <v>3231</v>
      </c>
      <c r="B107" s="204" t="s">
        <v>108</v>
      </c>
      <c r="C107" s="204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200"/>
      <c r="Q107" s="200"/>
    </row>
    <row r="108" spans="1:17" ht="24" customHeight="1">
      <c r="A108" s="186" t="s">
        <v>78</v>
      </c>
      <c r="B108" s="238" t="s">
        <v>109</v>
      </c>
      <c r="C108" s="231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</row>
    <row r="109" spans="1:17" ht="14.25" customHeight="1">
      <c r="A109" s="208">
        <v>3</v>
      </c>
      <c r="B109" s="187" t="s">
        <v>80</v>
      </c>
      <c r="C109" s="204"/>
      <c r="D109" s="209">
        <v>3425</v>
      </c>
      <c r="E109" s="198"/>
      <c r="F109" s="198"/>
      <c r="G109" s="198"/>
      <c r="H109" s="198"/>
      <c r="I109" s="209">
        <v>3425</v>
      </c>
      <c r="J109" s="198"/>
      <c r="K109" s="198"/>
      <c r="L109" s="198"/>
      <c r="M109" s="198"/>
      <c r="N109" s="198"/>
      <c r="O109" s="198"/>
      <c r="P109" s="200"/>
      <c r="Q109" s="200"/>
    </row>
    <row r="110" spans="1:17" ht="14.25" customHeight="1">
      <c r="A110" s="208">
        <v>32</v>
      </c>
      <c r="B110" s="187" t="s">
        <v>94</v>
      </c>
      <c r="C110" s="204"/>
      <c r="D110" s="209">
        <v>3425</v>
      </c>
      <c r="E110" s="198"/>
      <c r="F110" s="198"/>
      <c r="G110" s="198"/>
      <c r="H110" s="198"/>
      <c r="I110" s="209">
        <v>3425</v>
      </c>
      <c r="J110" s="198"/>
      <c r="K110" s="198"/>
      <c r="L110" s="198"/>
      <c r="M110" s="198"/>
      <c r="N110" s="198"/>
      <c r="O110" s="198"/>
      <c r="P110" s="200"/>
      <c r="Q110" s="200"/>
    </row>
    <row r="111" spans="1:17" ht="14.25" customHeight="1">
      <c r="A111" s="208">
        <v>323</v>
      </c>
      <c r="B111" s="234" t="s">
        <v>101</v>
      </c>
      <c r="C111" s="204"/>
      <c r="D111" s="209">
        <v>3425</v>
      </c>
      <c r="E111" s="198"/>
      <c r="F111" s="198"/>
      <c r="G111" s="198"/>
      <c r="H111" s="198"/>
      <c r="I111" s="209">
        <v>3425</v>
      </c>
      <c r="J111" s="198"/>
      <c r="K111" s="198"/>
      <c r="L111" s="198"/>
      <c r="M111" s="198"/>
      <c r="N111" s="198"/>
      <c r="O111" s="198"/>
      <c r="P111" s="200"/>
      <c r="Q111" s="200"/>
    </row>
    <row r="112" spans="1:17" ht="14.25" customHeight="1">
      <c r="A112" s="196">
        <v>3231</v>
      </c>
      <c r="B112" s="201" t="s">
        <v>108</v>
      </c>
      <c r="C112" s="204"/>
      <c r="D112" s="198">
        <v>2425</v>
      </c>
      <c r="E112" s="198"/>
      <c r="F112" s="198"/>
      <c r="G112" s="198"/>
      <c r="H112" s="198"/>
      <c r="I112" s="198">
        <v>2425</v>
      </c>
      <c r="J112" s="198"/>
      <c r="K112" s="198"/>
      <c r="L112" s="198"/>
      <c r="M112" s="198"/>
      <c r="N112" s="198"/>
      <c r="O112" s="198"/>
      <c r="P112" s="200"/>
      <c r="Q112" s="200"/>
    </row>
    <row r="113" spans="1:17" ht="14.25" customHeight="1">
      <c r="A113" s="208">
        <v>329</v>
      </c>
      <c r="B113" s="239" t="s">
        <v>103</v>
      </c>
      <c r="C113" s="204"/>
      <c r="D113" s="209">
        <v>1000</v>
      </c>
      <c r="E113" s="198"/>
      <c r="F113" s="198"/>
      <c r="G113" s="198"/>
      <c r="H113" s="198"/>
      <c r="I113" s="209">
        <v>1000</v>
      </c>
      <c r="J113" s="198"/>
      <c r="K113" s="198"/>
      <c r="L113" s="198"/>
      <c r="M113" s="198"/>
      <c r="N113" s="198"/>
      <c r="O113" s="198"/>
      <c r="P113" s="200"/>
      <c r="Q113" s="200"/>
    </row>
    <row r="114" spans="1:17" ht="14.25" customHeight="1">
      <c r="A114" s="196">
        <v>3299</v>
      </c>
      <c r="B114" s="218" t="s">
        <v>103</v>
      </c>
      <c r="C114" s="204"/>
      <c r="D114" s="198">
        <v>1000</v>
      </c>
      <c r="E114" s="198"/>
      <c r="F114" s="198"/>
      <c r="G114" s="198"/>
      <c r="H114" s="198"/>
      <c r="I114" s="198">
        <v>1000</v>
      </c>
      <c r="J114" s="198"/>
      <c r="K114" s="198"/>
      <c r="L114" s="198"/>
      <c r="M114" s="198"/>
      <c r="N114" s="198"/>
      <c r="O114" s="198"/>
      <c r="P114" s="200"/>
      <c r="Q114" s="200"/>
    </row>
    <row r="115" spans="1:17" ht="14.25" customHeight="1">
      <c r="A115" s="186" t="s">
        <v>78</v>
      </c>
      <c r="B115" s="186" t="s">
        <v>89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</row>
    <row r="116" spans="1:17" s="240" customFormat="1" ht="14.25" customHeight="1">
      <c r="A116" s="187">
        <v>3</v>
      </c>
      <c r="B116" s="187" t="s">
        <v>80</v>
      </c>
      <c r="C116" s="188"/>
      <c r="D116" s="232">
        <v>240955</v>
      </c>
      <c r="E116" s="232"/>
      <c r="F116" s="232"/>
      <c r="G116" s="232"/>
      <c r="H116" s="232"/>
      <c r="I116" s="232"/>
      <c r="J116" s="232">
        <v>240955</v>
      </c>
      <c r="K116" s="232"/>
      <c r="L116" s="232">
        <f>L117+L146</f>
        <v>0</v>
      </c>
      <c r="M116" s="232">
        <f>M117+M146</f>
        <v>0</v>
      </c>
      <c r="N116" s="232">
        <f>N117+N146</f>
        <v>0</v>
      </c>
      <c r="O116" s="232"/>
      <c r="P116" s="232">
        <v>239761</v>
      </c>
      <c r="Q116" s="232">
        <v>238562</v>
      </c>
    </row>
    <row r="117" spans="1:17" s="240" customFormat="1" ht="14.25" customHeight="1">
      <c r="A117" s="187">
        <v>32</v>
      </c>
      <c r="B117" s="187" t="s">
        <v>94</v>
      </c>
      <c r="C117" s="188"/>
      <c r="D117" s="232">
        <v>240955</v>
      </c>
      <c r="E117" s="241"/>
      <c r="F117" s="241"/>
      <c r="G117" s="241"/>
      <c r="H117" s="241"/>
      <c r="I117" s="241"/>
      <c r="J117" s="232">
        <v>240955</v>
      </c>
      <c r="K117" s="241"/>
      <c r="L117" s="241">
        <f>L118+L123+L130+L141+L139</f>
        <v>0</v>
      </c>
      <c r="M117" s="241">
        <f>M118+M123+M130+M141+M139</f>
        <v>0</v>
      </c>
      <c r="N117" s="241">
        <f>N118+N123+N130+N141+N139</f>
        <v>0</v>
      </c>
      <c r="O117" s="241"/>
      <c r="P117" s="232">
        <v>239161</v>
      </c>
      <c r="Q117" s="232">
        <v>238562</v>
      </c>
    </row>
    <row r="118" spans="1:17" s="192" customFormat="1" ht="14.25" customHeight="1">
      <c r="A118" s="193">
        <v>321</v>
      </c>
      <c r="B118" s="193" t="s">
        <v>95</v>
      </c>
      <c r="C118" s="194"/>
      <c r="D118" s="217">
        <v>2233</v>
      </c>
      <c r="E118" s="217"/>
      <c r="F118" s="217"/>
      <c r="G118" s="217"/>
      <c r="H118" s="217"/>
      <c r="I118" s="217"/>
      <c r="J118" s="217">
        <v>2233</v>
      </c>
      <c r="K118" s="217"/>
      <c r="L118" s="217">
        <f>SUM(L119:L121)</f>
        <v>0</v>
      </c>
      <c r="M118" s="217">
        <f>SUM(M119:M121)</f>
        <v>0</v>
      </c>
      <c r="N118" s="217">
        <f>SUM(N119:N121)</f>
        <v>0</v>
      </c>
      <c r="O118" s="217"/>
      <c r="P118" s="217">
        <f>SUM(P119:P121)</f>
        <v>0</v>
      </c>
      <c r="Q118" s="217">
        <f>SUM(Q119:Q121)</f>
        <v>0</v>
      </c>
    </row>
    <row r="119" spans="1:17" ht="14.25" customHeight="1">
      <c r="A119" s="196">
        <v>3211</v>
      </c>
      <c r="B119" s="218" t="s">
        <v>110</v>
      </c>
      <c r="C119" s="233"/>
      <c r="D119" s="198">
        <v>1198</v>
      </c>
      <c r="E119" s="198"/>
      <c r="F119" s="198"/>
      <c r="G119" s="198"/>
      <c r="H119" s="198"/>
      <c r="I119" s="198"/>
      <c r="J119" s="198">
        <v>1198</v>
      </c>
      <c r="K119" s="198"/>
      <c r="L119" s="198"/>
      <c r="M119" s="198"/>
      <c r="N119" s="198"/>
      <c r="O119" s="198"/>
      <c r="P119" s="200"/>
      <c r="Q119" s="200"/>
    </row>
    <row r="120" spans="1:17" ht="30" customHeight="1">
      <c r="A120" s="196">
        <v>3212</v>
      </c>
      <c r="B120" s="218" t="s">
        <v>96</v>
      </c>
      <c r="C120" s="233"/>
      <c r="D120" s="198">
        <v>0</v>
      </c>
      <c r="E120" s="198"/>
      <c r="F120" s="198"/>
      <c r="G120" s="198"/>
      <c r="H120" s="198"/>
      <c r="I120" s="198"/>
      <c r="J120" s="198">
        <v>0</v>
      </c>
      <c r="K120" s="198"/>
      <c r="L120" s="198"/>
      <c r="M120" s="198"/>
      <c r="N120" s="198"/>
      <c r="O120" s="198"/>
      <c r="P120" s="200"/>
      <c r="Q120" s="200"/>
    </row>
    <row r="121" spans="1:17" ht="14.25" customHeight="1">
      <c r="A121" s="196">
        <v>3213</v>
      </c>
      <c r="B121" s="218" t="s">
        <v>105</v>
      </c>
      <c r="C121" s="233"/>
      <c r="D121" s="198">
        <v>1035</v>
      </c>
      <c r="E121" s="198"/>
      <c r="F121" s="198"/>
      <c r="G121" s="198"/>
      <c r="H121" s="198"/>
      <c r="I121" s="198"/>
      <c r="J121" s="198">
        <v>1035</v>
      </c>
      <c r="K121" s="198"/>
      <c r="L121" s="198"/>
      <c r="M121" s="198"/>
      <c r="N121" s="198"/>
      <c r="O121" s="198"/>
      <c r="P121" s="200"/>
      <c r="Q121" s="200"/>
    </row>
    <row r="122" spans="1:17" ht="14.25" customHeight="1">
      <c r="A122" s="196">
        <v>3214</v>
      </c>
      <c r="B122" s="218" t="s">
        <v>111</v>
      </c>
      <c r="C122" s="21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200"/>
      <c r="Q122" s="200"/>
    </row>
    <row r="123" spans="1:17" ht="14.25" customHeight="1">
      <c r="A123" s="193">
        <v>322</v>
      </c>
      <c r="B123" s="239" t="s">
        <v>97</v>
      </c>
      <c r="C123" s="242"/>
      <c r="D123" s="217">
        <v>171163</v>
      </c>
      <c r="E123" s="243"/>
      <c r="F123" s="243"/>
      <c r="G123" s="243"/>
      <c r="H123" s="243"/>
      <c r="I123" s="243"/>
      <c r="J123" s="217">
        <v>171163</v>
      </c>
      <c r="K123" s="243"/>
      <c r="L123" s="243">
        <f>SUM(L124:L129)</f>
        <v>0</v>
      </c>
      <c r="M123" s="243">
        <f>SUM(M124:M129)</f>
        <v>0</v>
      </c>
      <c r="N123" s="243">
        <f>SUM(N124:N129)</f>
        <v>0</v>
      </c>
      <c r="O123" s="243"/>
      <c r="P123" s="243">
        <f>SUM(P124:P129)</f>
        <v>0</v>
      </c>
      <c r="Q123" s="243">
        <f>SUM(Q124:Q129)</f>
        <v>0</v>
      </c>
    </row>
    <row r="124" spans="1:17" ht="27.75" customHeight="1">
      <c r="A124" s="196">
        <v>3221</v>
      </c>
      <c r="B124" s="218" t="s">
        <v>98</v>
      </c>
      <c r="C124" s="233"/>
      <c r="D124" s="198">
        <v>45517</v>
      </c>
      <c r="E124" s="198"/>
      <c r="F124" s="198"/>
      <c r="G124" s="198"/>
      <c r="H124" s="198"/>
      <c r="I124" s="198"/>
      <c r="J124" s="198">
        <v>45517</v>
      </c>
      <c r="K124" s="198"/>
      <c r="L124" s="198"/>
      <c r="M124" s="198"/>
      <c r="N124" s="198"/>
      <c r="O124" s="198"/>
      <c r="P124" s="200"/>
      <c r="Q124" s="200"/>
    </row>
    <row r="125" spans="1:17" ht="14.25" customHeight="1">
      <c r="A125" s="196">
        <v>3222</v>
      </c>
      <c r="B125" s="218" t="s">
        <v>106</v>
      </c>
      <c r="C125" s="233"/>
      <c r="D125" s="198">
        <v>119677</v>
      </c>
      <c r="E125" s="198"/>
      <c r="F125" s="198"/>
      <c r="G125" s="198"/>
      <c r="H125" s="198"/>
      <c r="I125" s="198"/>
      <c r="J125" s="198">
        <v>119677</v>
      </c>
      <c r="K125" s="198"/>
      <c r="L125" s="198"/>
      <c r="M125" s="198"/>
      <c r="N125" s="198"/>
      <c r="O125" s="198"/>
      <c r="P125" s="200"/>
      <c r="Q125" s="200"/>
    </row>
    <row r="126" spans="1:17" ht="14.25" customHeight="1">
      <c r="A126" s="196">
        <v>3223</v>
      </c>
      <c r="B126" s="218" t="s">
        <v>99</v>
      </c>
      <c r="C126" s="233"/>
      <c r="D126" s="198">
        <v>0</v>
      </c>
      <c r="E126" s="167"/>
      <c r="F126" s="152"/>
      <c r="G126" s="152"/>
      <c r="H126" s="152"/>
      <c r="I126" s="244"/>
      <c r="J126" s="244">
        <v>0</v>
      </c>
      <c r="K126" s="152"/>
      <c r="L126" s="152"/>
      <c r="M126" s="152"/>
      <c r="N126" s="152"/>
      <c r="O126" s="152"/>
      <c r="P126" s="152"/>
      <c r="Q126" s="152"/>
    </row>
    <row r="127" spans="1:17" ht="27" customHeight="1">
      <c r="A127" s="196">
        <v>3224</v>
      </c>
      <c r="B127" s="218" t="s">
        <v>112</v>
      </c>
      <c r="C127" s="233"/>
      <c r="D127" s="198">
        <v>2898</v>
      </c>
      <c r="E127" s="167"/>
      <c r="F127" s="152"/>
      <c r="G127" s="152"/>
      <c r="H127" s="152"/>
      <c r="I127" s="244"/>
      <c r="J127" s="244">
        <v>2898</v>
      </c>
      <c r="K127" s="152"/>
      <c r="L127" s="152"/>
      <c r="M127" s="152"/>
      <c r="N127" s="152"/>
      <c r="O127" s="152"/>
      <c r="P127" s="152"/>
      <c r="Q127" s="152"/>
    </row>
    <row r="128" spans="1:17" ht="14.25" customHeight="1">
      <c r="A128" s="196">
        <v>3225</v>
      </c>
      <c r="B128" s="218" t="s">
        <v>107</v>
      </c>
      <c r="C128" s="233"/>
      <c r="D128" s="198">
        <v>265</v>
      </c>
      <c r="E128" s="167"/>
      <c r="F128" s="152"/>
      <c r="G128" s="152"/>
      <c r="H128" s="152"/>
      <c r="I128" s="244"/>
      <c r="J128" s="244">
        <v>265</v>
      </c>
      <c r="K128" s="152"/>
      <c r="L128" s="152"/>
      <c r="M128" s="152"/>
      <c r="N128" s="152"/>
      <c r="O128" s="152"/>
      <c r="P128" s="152"/>
      <c r="Q128" s="152"/>
    </row>
    <row r="129" spans="1:17" ht="28.5" customHeight="1">
      <c r="A129" s="196">
        <v>3227</v>
      </c>
      <c r="B129" s="218" t="s">
        <v>113</v>
      </c>
      <c r="C129" s="233"/>
      <c r="D129" s="198">
        <v>2806</v>
      </c>
      <c r="E129" s="167"/>
      <c r="F129" s="152"/>
      <c r="G129" s="152"/>
      <c r="H129" s="152"/>
      <c r="I129" s="244"/>
      <c r="J129" s="244">
        <v>2806</v>
      </c>
      <c r="K129" s="152"/>
      <c r="L129" s="152"/>
      <c r="M129" s="152"/>
      <c r="N129" s="152"/>
      <c r="O129" s="152"/>
      <c r="P129" s="152"/>
      <c r="Q129" s="152"/>
    </row>
    <row r="130" spans="1:17" ht="14.25" customHeight="1">
      <c r="A130" s="193">
        <v>323</v>
      </c>
      <c r="B130" s="239" t="s">
        <v>101</v>
      </c>
      <c r="C130" s="242"/>
      <c r="D130" s="217">
        <v>51690</v>
      </c>
      <c r="E130" s="243"/>
      <c r="F130" s="243"/>
      <c r="G130" s="243"/>
      <c r="H130" s="243"/>
      <c r="I130" s="243"/>
      <c r="J130" s="217">
        <v>51690</v>
      </c>
      <c r="K130" s="243"/>
      <c r="L130" s="243">
        <f>SUM(L131:L138)</f>
        <v>0</v>
      </c>
      <c r="M130" s="243">
        <f>SUM(M131:M138)</f>
        <v>0</v>
      </c>
      <c r="N130" s="243">
        <f>SUM(N131:N138)</f>
        <v>0</v>
      </c>
      <c r="O130" s="243"/>
      <c r="P130" s="243">
        <f>SUM(P131:P138)</f>
        <v>0</v>
      </c>
      <c r="Q130" s="243">
        <f>SUM(Q131:Q138)</f>
        <v>0</v>
      </c>
    </row>
    <row r="131" spans="1:17" ht="14.25" customHeight="1">
      <c r="A131" s="196">
        <v>3231</v>
      </c>
      <c r="B131" s="218" t="s">
        <v>108</v>
      </c>
      <c r="C131" s="233"/>
      <c r="D131" s="198">
        <v>6663</v>
      </c>
      <c r="E131" s="167"/>
      <c r="F131" s="152"/>
      <c r="G131" s="152"/>
      <c r="H131" s="152"/>
      <c r="I131" s="244"/>
      <c r="J131" s="244">
        <v>6663</v>
      </c>
      <c r="K131" s="152"/>
      <c r="L131" s="152"/>
      <c r="M131" s="152"/>
      <c r="N131" s="152"/>
      <c r="O131" s="152"/>
      <c r="P131" s="152"/>
      <c r="Q131" s="152"/>
    </row>
    <row r="132" spans="1:17" ht="23.25" customHeight="1">
      <c r="A132" s="196">
        <v>3232</v>
      </c>
      <c r="B132" s="218" t="s">
        <v>114</v>
      </c>
      <c r="C132" s="233"/>
      <c r="D132" s="198">
        <v>9277</v>
      </c>
      <c r="E132" s="167"/>
      <c r="F132" s="152"/>
      <c r="G132" s="152"/>
      <c r="H132" s="152"/>
      <c r="I132" s="244"/>
      <c r="J132" s="244">
        <v>9277</v>
      </c>
      <c r="K132" s="152"/>
      <c r="L132" s="152"/>
      <c r="M132" s="152"/>
      <c r="N132" s="152"/>
      <c r="O132" s="152"/>
      <c r="P132" s="152"/>
      <c r="Q132" s="152"/>
    </row>
    <row r="133" spans="1:17" ht="14.25" customHeight="1">
      <c r="A133" s="196">
        <v>3234</v>
      </c>
      <c r="B133" s="218" t="s">
        <v>115</v>
      </c>
      <c r="C133" s="233"/>
      <c r="D133" s="198">
        <v>21308</v>
      </c>
      <c r="E133" s="167"/>
      <c r="F133" s="152"/>
      <c r="G133" s="152"/>
      <c r="H133" s="152"/>
      <c r="I133" s="244"/>
      <c r="J133" s="244">
        <v>21308</v>
      </c>
      <c r="K133" s="152"/>
      <c r="L133" s="152"/>
      <c r="M133" s="152"/>
      <c r="N133" s="152"/>
      <c r="O133" s="152"/>
      <c r="P133" s="152"/>
      <c r="Q133" s="152"/>
    </row>
    <row r="134" spans="1:17" ht="14.25" customHeight="1">
      <c r="A134" s="196">
        <v>3235</v>
      </c>
      <c r="B134" s="218" t="s">
        <v>116</v>
      </c>
      <c r="C134" s="233"/>
      <c r="D134" s="198">
        <v>1600</v>
      </c>
      <c r="E134" s="167"/>
      <c r="F134" s="152"/>
      <c r="G134" s="152"/>
      <c r="H134" s="152"/>
      <c r="I134" s="244"/>
      <c r="J134" s="244">
        <v>1600</v>
      </c>
      <c r="K134" s="152"/>
      <c r="L134" s="152"/>
      <c r="M134" s="152"/>
      <c r="N134" s="152"/>
      <c r="O134" s="152"/>
      <c r="P134" s="152"/>
      <c r="Q134" s="152"/>
    </row>
    <row r="135" spans="1:17" ht="14.25" customHeight="1">
      <c r="A135" s="196">
        <v>3236</v>
      </c>
      <c r="B135" s="218" t="s">
        <v>102</v>
      </c>
      <c r="C135" s="233"/>
      <c r="D135" s="198">
        <v>5656</v>
      </c>
      <c r="E135" s="167"/>
      <c r="F135" s="152"/>
      <c r="G135" s="152"/>
      <c r="H135" s="152"/>
      <c r="I135" s="244"/>
      <c r="J135" s="244">
        <v>5656</v>
      </c>
      <c r="K135" s="152"/>
      <c r="L135" s="152"/>
      <c r="M135" s="152"/>
      <c r="N135" s="152"/>
      <c r="O135" s="152"/>
      <c r="P135" s="152"/>
      <c r="Q135" s="152"/>
    </row>
    <row r="136" spans="1:17" ht="14.25" customHeight="1">
      <c r="A136" s="196">
        <v>3237</v>
      </c>
      <c r="B136" s="218" t="s">
        <v>117</v>
      </c>
      <c r="C136" s="233"/>
      <c r="D136" s="198">
        <v>1765</v>
      </c>
      <c r="E136" s="167"/>
      <c r="F136" s="152"/>
      <c r="G136" s="152"/>
      <c r="H136" s="152"/>
      <c r="I136" s="244"/>
      <c r="J136" s="244">
        <v>1765</v>
      </c>
      <c r="K136" s="152"/>
      <c r="L136" s="152"/>
      <c r="M136" s="152"/>
      <c r="N136" s="152"/>
      <c r="O136" s="152"/>
      <c r="P136" s="152"/>
      <c r="Q136" s="152"/>
    </row>
    <row r="137" spans="1:17" ht="14.25" customHeight="1">
      <c r="A137" s="196">
        <v>3238</v>
      </c>
      <c r="B137" s="218" t="s">
        <v>118</v>
      </c>
      <c r="C137" s="233"/>
      <c r="D137" s="198">
        <v>241</v>
      </c>
      <c r="E137" s="167"/>
      <c r="F137" s="152"/>
      <c r="G137" s="152"/>
      <c r="H137" s="152"/>
      <c r="I137" s="244"/>
      <c r="J137" s="244">
        <v>241</v>
      </c>
      <c r="K137" s="152"/>
      <c r="L137" s="152"/>
      <c r="M137" s="152"/>
      <c r="N137" s="152"/>
      <c r="O137" s="152"/>
      <c r="P137" s="152"/>
      <c r="Q137" s="152"/>
    </row>
    <row r="138" spans="1:17" ht="14.25" customHeight="1">
      <c r="A138" s="196">
        <v>3239</v>
      </c>
      <c r="B138" s="218" t="s">
        <v>119</v>
      </c>
      <c r="C138" s="233"/>
      <c r="D138" s="198">
        <v>5180</v>
      </c>
      <c r="E138" s="167"/>
      <c r="F138" s="152"/>
      <c r="G138" s="152"/>
      <c r="H138" s="152"/>
      <c r="I138" s="244"/>
      <c r="J138" s="244">
        <v>5180</v>
      </c>
      <c r="K138" s="152"/>
      <c r="L138" s="152"/>
      <c r="M138" s="152"/>
      <c r="N138" s="152"/>
      <c r="O138" s="152"/>
      <c r="P138" s="152"/>
      <c r="Q138" s="152"/>
    </row>
    <row r="139" spans="1:17" ht="28.5" customHeight="1">
      <c r="A139" s="193">
        <v>324</v>
      </c>
      <c r="B139" s="239" t="s">
        <v>120</v>
      </c>
      <c r="C139" s="239"/>
      <c r="D139" s="243"/>
      <c r="E139" s="243"/>
      <c r="F139" s="243"/>
      <c r="G139" s="243"/>
      <c r="H139" s="243"/>
      <c r="I139" s="243"/>
      <c r="J139" s="243"/>
      <c r="K139" s="243"/>
      <c r="L139" s="243">
        <f>L140</f>
        <v>0</v>
      </c>
      <c r="M139" s="243">
        <f>M140</f>
        <v>0</v>
      </c>
      <c r="N139" s="243">
        <f>N140</f>
        <v>0</v>
      </c>
      <c r="O139" s="243"/>
      <c r="P139" s="243">
        <f>P140</f>
        <v>0</v>
      </c>
      <c r="Q139" s="243">
        <f>Q140</f>
        <v>0</v>
      </c>
    </row>
    <row r="140" spans="1:17" ht="28.5" customHeight="1">
      <c r="A140" s="196">
        <v>3241</v>
      </c>
      <c r="B140" s="218" t="s">
        <v>120</v>
      </c>
      <c r="C140" s="218"/>
      <c r="D140" s="198"/>
      <c r="E140" s="167"/>
      <c r="F140" s="152"/>
      <c r="G140" s="152"/>
      <c r="H140" s="152"/>
      <c r="I140" s="152"/>
      <c r="J140" s="244"/>
      <c r="K140" s="152"/>
      <c r="L140" s="152"/>
      <c r="M140" s="152"/>
      <c r="N140" s="152"/>
      <c r="O140" s="152"/>
      <c r="P140" s="152"/>
      <c r="Q140" s="152"/>
    </row>
    <row r="141" spans="1:17" ht="14.25" customHeight="1">
      <c r="A141" s="193">
        <v>329</v>
      </c>
      <c r="B141" s="239" t="s">
        <v>103</v>
      </c>
      <c r="C141" s="242"/>
      <c r="D141" s="217">
        <v>15289</v>
      </c>
      <c r="E141" s="243"/>
      <c r="F141" s="243"/>
      <c r="G141" s="243"/>
      <c r="H141" s="243"/>
      <c r="I141" s="243"/>
      <c r="J141" s="217">
        <v>15289</v>
      </c>
      <c r="K141" s="243"/>
      <c r="L141" s="243">
        <f>SUM(L142:L145)</f>
        <v>0</v>
      </c>
      <c r="M141" s="243">
        <f>SUM(M142:M145)</f>
        <v>0</v>
      </c>
      <c r="N141" s="243">
        <f>SUM(N142:N145)</f>
        <v>0</v>
      </c>
      <c r="O141" s="243"/>
      <c r="P141" s="243">
        <f>SUM(P142:P145)</f>
        <v>0</v>
      </c>
      <c r="Q141" s="243">
        <f>SUM(Q142:Q145)</f>
        <v>0</v>
      </c>
    </row>
    <row r="142" spans="1:17" ht="14.25" customHeight="1">
      <c r="A142" s="196">
        <v>3292</v>
      </c>
      <c r="B142" s="218" t="s">
        <v>121</v>
      </c>
      <c r="C142" s="233"/>
      <c r="D142" s="198">
        <v>2888</v>
      </c>
      <c r="E142" s="167"/>
      <c r="F142" s="152"/>
      <c r="G142" s="152"/>
      <c r="H142" s="152"/>
      <c r="I142" s="244"/>
      <c r="J142" s="244">
        <v>1002</v>
      </c>
      <c r="K142" s="152"/>
      <c r="L142" s="152"/>
      <c r="M142" s="152"/>
      <c r="N142" s="152"/>
      <c r="O142" s="152"/>
      <c r="P142" s="152"/>
      <c r="Q142" s="152"/>
    </row>
    <row r="143" spans="1:17" ht="14.25" customHeight="1">
      <c r="A143" s="196">
        <v>3295</v>
      </c>
      <c r="B143" s="218" t="s">
        <v>122</v>
      </c>
      <c r="C143" s="245"/>
      <c r="D143" s="198">
        <v>620</v>
      </c>
      <c r="E143" s="167"/>
      <c r="F143" s="152"/>
      <c r="G143" s="152"/>
      <c r="H143" s="152"/>
      <c r="I143" s="244"/>
      <c r="J143" s="244">
        <v>2888</v>
      </c>
      <c r="K143" s="152"/>
      <c r="L143" s="152"/>
      <c r="M143" s="152"/>
      <c r="N143" s="152"/>
      <c r="O143" s="152"/>
      <c r="P143" s="152"/>
      <c r="Q143" s="152"/>
    </row>
    <row r="144" spans="1:17" ht="14.25" customHeight="1">
      <c r="A144" s="196">
        <v>3295</v>
      </c>
      <c r="B144" s="218" t="s">
        <v>122</v>
      </c>
      <c r="C144" s="218"/>
      <c r="D144" s="198"/>
      <c r="E144" s="167"/>
      <c r="F144" s="152"/>
      <c r="G144" s="152"/>
      <c r="H144" s="152"/>
      <c r="I144" s="244"/>
      <c r="J144" s="244"/>
      <c r="K144" s="152"/>
      <c r="L144" s="152"/>
      <c r="M144" s="152"/>
      <c r="N144" s="152"/>
      <c r="O144" s="152"/>
      <c r="P144" s="152"/>
      <c r="Q144" s="152"/>
    </row>
    <row r="145" spans="1:17" ht="13.5" customHeight="1">
      <c r="A145" s="196">
        <v>3299</v>
      </c>
      <c r="B145" s="218" t="s">
        <v>103</v>
      </c>
      <c r="C145" s="233"/>
      <c r="D145" s="198">
        <v>11781</v>
      </c>
      <c r="E145" s="167"/>
      <c r="F145" s="152"/>
      <c r="G145" s="152"/>
      <c r="H145" s="152"/>
      <c r="I145" s="244"/>
      <c r="J145" s="244">
        <v>11781</v>
      </c>
      <c r="K145" s="152"/>
      <c r="L145" s="152"/>
      <c r="M145" s="152"/>
      <c r="N145" s="152"/>
      <c r="O145" s="152"/>
      <c r="P145" s="152"/>
      <c r="Q145" s="152"/>
    </row>
    <row r="146" spans="1:17" ht="14.25" customHeight="1">
      <c r="A146" s="187">
        <v>34</v>
      </c>
      <c r="B146" s="246" t="s">
        <v>123</v>
      </c>
      <c r="C146" s="247"/>
      <c r="D146" s="191">
        <v>580</v>
      </c>
      <c r="E146" s="191"/>
      <c r="F146" s="191"/>
      <c r="G146" s="191"/>
      <c r="H146" s="191"/>
      <c r="I146" s="206"/>
      <c r="J146" s="191">
        <v>580</v>
      </c>
      <c r="K146" s="191"/>
      <c r="L146" s="191">
        <f>L147</f>
        <v>0</v>
      </c>
      <c r="M146" s="191">
        <f>M147</f>
        <v>0</v>
      </c>
      <c r="N146" s="191"/>
      <c r="O146" s="191"/>
      <c r="P146" s="191">
        <v>580</v>
      </c>
      <c r="Q146" s="191">
        <v>580</v>
      </c>
    </row>
    <row r="147" spans="1:17" ht="14.25" customHeight="1">
      <c r="A147" s="193">
        <v>343</v>
      </c>
      <c r="B147" s="193" t="s">
        <v>124</v>
      </c>
      <c r="C147" s="242"/>
      <c r="D147" s="217">
        <v>580</v>
      </c>
      <c r="E147" s="217"/>
      <c r="F147" s="217"/>
      <c r="G147" s="217"/>
      <c r="H147" s="217"/>
      <c r="I147" s="243"/>
      <c r="J147" s="217">
        <v>580</v>
      </c>
      <c r="K147" s="217"/>
      <c r="L147" s="217">
        <f>SUM(L148:L149)</f>
        <v>0</v>
      </c>
      <c r="M147" s="217">
        <f>SUM(M148:M149)</f>
        <v>0</v>
      </c>
      <c r="N147" s="217">
        <f>SUM(N148:N149)</f>
        <v>0</v>
      </c>
      <c r="O147" s="217"/>
      <c r="P147" s="217">
        <v>580</v>
      </c>
      <c r="Q147" s="217">
        <v>580</v>
      </c>
    </row>
    <row r="148" spans="1:17" ht="14.25" customHeight="1">
      <c r="A148" s="196">
        <v>3431</v>
      </c>
      <c r="B148" s="218" t="s">
        <v>125</v>
      </c>
      <c r="C148" s="245"/>
      <c r="D148" s="198">
        <v>80</v>
      </c>
      <c r="E148" s="198"/>
      <c r="F148" s="198"/>
      <c r="G148" s="198"/>
      <c r="H148" s="198"/>
      <c r="I148" s="198"/>
      <c r="J148" s="198">
        <v>80</v>
      </c>
      <c r="K148" s="198"/>
      <c r="L148" s="198"/>
      <c r="M148" s="198"/>
      <c r="N148" s="198"/>
      <c r="O148" s="198"/>
      <c r="P148" s="200"/>
      <c r="Q148" s="200"/>
    </row>
    <row r="149" spans="1:17" ht="13.5" customHeight="1">
      <c r="A149" s="196">
        <v>3433</v>
      </c>
      <c r="B149" s="218" t="s">
        <v>126</v>
      </c>
      <c r="C149" s="233"/>
      <c r="D149" s="198">
        <v>500</v>
      </c>
      <c r="E149" s="198"/>
      <c r="F149" s="198"/>
      <c r="G149" s="198"/>
      <c r="H149" s="198"/>
      <c r="I149" s="198"/>
      <c r="J149" s="198">
        <v>500</v>
      </c>
      <c r="K149" s="198"/>
      <c r="L149" s="198"/>
      <c r="M149" s="198"/>
      <c r="N149" s="198"/>
      <c r="O149" s="198"/>
      <c r="P149" s="200"/>
      <c r="Q149" s="200"/>
    </row>
    <row r="150" spans="1:17" ht="13.5" customHeight="1">
      <c r="A150" s="196"/>
      <c r="B150" s="218"/>
      <c r="C150" s="233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200"/>
      <c r="Q150" s="200"/>
    </row>
    <row r="151" spans="1:17" ht="19.5" customHeight="1">
      <c r="A151" s="186" t="s">
        <v>78</v>
      </c>
      <c r="B151" s="238" t="s">
        <v>127</v>
      </c>
      <c r="C151" s="238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</row>
    <row r="152" spans="1:17" ht="14.25" customHeight="1">
      <c r="A152" s="187">
        <v>3</v>
      </c>
      <c r="B152" s="246" t="s">
        <v>80</v>
      </c>
      <c r="C152" s="246"/>
      <c r="D152" s="241">
        <f aca="true" t="shared" si="0" ref="D152:D154">D153</f>
        <v>0</v>
      </c>
      <c r="E152" s="241">
        <f aca="true" t="shared" si="1" ref="E152:E154">E153</f>
        <v>0</v>
      </c>
      <c r="F152" s="241">
        <f aca="true" t="shared" si="2" ref="F152:F154">F153</f>
        <v>0</v>
      </c>
      <c r="G152" s="241">
        <f aca="true" t="shared" si="3" ref="G152:G154">G153</f>
        <v>0</v>
      </c>
      <c r="H152" s="241">
        <f aca="true" t="shared" si="4" ref="H152:H154">H153</f>
        <v>0</v>
      </c>
      <c r="I152" s="241">
        <f aca="true" t="shared" si="5" ref="I152:I154">I153</f>
        <v>0</v>
      </c>
      <c r="J152" s="241">
        <f aca="true" t="shared" si="6" ref="J152:J154">J153</f>
        <v>0</v>
      </c>
      <c r="K152" s="241">
        <f aca="true" t="shared" si="7" ref="K152:K154">K153</f>
        <v>0</v>
      </c>
      <c r="L152" s="241">
        <f aca="true" t="shared" si="8" ref="L152:L154">L153</f>
        <v>0</v>
      </c>
      <c r="M152" s="241">
        <f aca="true" t="shared" si="9" ref="M152:M154">M153</f>
        <v>0</v>
      </c>
      <c r="N152" s="241">
        <f aca="true" t="shared" si="10" ref="N152:N154">N153</f>
        <v>0</v>
      </c>
      <c r="O152" s="241"/>
      <c r="P152" s="241">
        <f aca="true" t="shared" si="11" ref="P152:P154">P153</f>
        <v>0</v>
      </c>
      <c r="Q152" s="241">
        <f aca="true" t="shared" si="12" ref="Q152:Q154">Q153</f>
        <v>0</v>
      </c>
    </row>
    <row r="153" spans="1:17" ht="14.25" customHeight="1">
      <c r="A153" s="187">
        <v>32</v>
      </c>
      <c r="B153" s="246" t="s">
        <v>94</v>
      </c>
      <c r="C153" s="246"/>
      <c r="D153" s="241">
        <f t="shared" si="0"/>
        <v>0</v>
      </c>
      <c r="E153" s="241">
        <f t="shared" si="1"/>
        <v>0</v>
      </c>
      <c r="F153" s="241">
        <f t="shared" si="2"/>
        <v>0</v>
      </c>
      <c r="G153" s="241">
        <f t="shared" si="3"/>
        <v>0</v>
      </c>
      <c r="H153" s="241">
        <f t="shared" si="4"/>
        <v>0</v>
      </c>
      <c r="I153" s="241">
        <f t="shared" si="5"/>
        <v>0</v>
      </c>
      <c r="J153" s="241">
        <f t="shared" si="6"/>
        <v>0</v>
      </c>
      <c r="K153" s="241">
        <f t="shared" si="7"/>
        <v>0</v>
      </c>
      <c r="L153" s="241">
        <f t="shared" si="8"/>
        <v>0</v>
      </c>
      <c r="M153" s="241">
        <f t="shared" si="9"/>
        <v>0</v>
      </c>
      <c r="N153" s="241">
        <f t="shared" si="10"/>
        <v>0</v>
      </c>
      <c r="O153" s="241"/>
      <c r="P153" s="241">
        <f t="shared" si="11"/>
        <v>0</v>
      </c>
      <c r="Q153" s="241">
        <f t="shared" si="12"/>
        <v>0</v>
      </c>
    </row>
    <row r="154" spans="1:17" ht="14.25" customHeight="1">
      <c r="A154" s="193">
        <v>322</v>
      </c>
      <c r="B154" s="239" t="s">
        <v>97</v>
      </c>
      <c r="C154" s="239"/>
      <c r="D154" s="243">
        <f t="shared" si="0"/>
        <v>0</v>
      </c>
      <c r="E154" s="243">
        <f t="shared" si="1"/>
        <v>0</v>
      </c>
      <c r="F154" s="243">
        <f t="shared" si="2"/>
        <v>0</v>
      </c>
      <c r="G154" s="243">
        <f t="shared" si="3"/>
        <v>0</v>
      </c>
      <c r="H154" s="243">
        <f t="shared" si="4"/>
        <v>0</v>
      </c>
      <c r="I154" s="243">
        <f t="shared" si="5"/>
        <v>0</v>
      </c>
      <c r="J154" s="243">
        <f t="shared" si="6"/>
        <v>0</v>
      </c>
      <c r="K154" s="243">
        <f t="shared" si="7"/>
        <v>0</v>
      </c>
      <c r="L154" s="243">
        <f t="shared" si="8"/>
        <v>0</v>
      </c>
      <c r="M154" s="243">
        <f t="shared" si="9"/>
        <v>0</v>
      </c>
      <c r="N154" s="243">
        <f t="shared" si="10"/>
        <v>0</v>
      </c>
      <c r="O154" s="243"/>
      <c r="P154" s="243">
        <f t="shared" si="11"/>
        <v>0</v>
      </c>
      <c r="Q154" s="243">
        <f t="shared" si="12"/>
        <v>0</v>
      </c>
    </row>
    <row r="155" spans="1:17" ht="27" customHeight="1">
      <c r="A155" s="196">
        <v>3221</v>
      </c>
      <c r="B155" s="218" t="s">
        <v>98</v>
      </c>
      <c r="C155" s="21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200"/>
      <c r="Q155" s="200"/>
    </row>
    <row r="156" spans="1:17" ht="27" customHeight="1">
      <c r="A156" s="186" t="s">
        <v>78</v>
      </c>
      <c r="B156" s="238" t="s">
        <v>128</v>
      </c>
      <c r="C156" s="238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</row>
    <row r="157" spans="1:17" ht="14.25" customHeight="1">
      <c r="A157" s="187">
        <v>3</v>
      </c>
      <c r="B157" s="246" t="s">
        <v>80</v>
      </c>
      <c r="C157" s="246"/>
      <c r="D157" s="241">
        <f aca="true" t="shared" si="13" ref="D157:D159">D158</f>
        <v>0</v>
      </c>
      <c r="E157" s="241">
        <f aca="true" t="shared" si="14" ref="E157:E159">E158</f>
        <v>0</v>
      </c>
      <c r="F157" s="241">
        <f aca="true" t="shared" si="15" ref="F157:F159">F158</f>
        <v>0</v>
      </c>
      <c r="G157" s="241">
        <f aca="true" t="shared" si="16" ref="G157:G159">G158</f>
        <v>0</v>
      </c>
      <c r="H157" s="241">
        <f aca="true" t="shared" si="17" ref="H157:H159">H158</f>
        <v>0</v>
      </c>
      <c r="I157" s="241">
        <f aca="true" t="shared" si="18" ref="I157:I159">I158</f>
        <v>0</v>
      </c>
      <c r="J157" s="241">
        <f aca="true" t="shared" si="19" ref="J157:J159">J158</f>
        <v>0</v>
      </c>
      <c r="K157" s="241">
        <f aca="true" t="shared" si="20" ref="K157:K159">K158</f>
        <v>0</v>
      </c>
      <c r="L157" s="241">
        <f aca="true" t="shared" si="21" ref="L157:L159">L158</f>
        <v>0</v>
      </c>
      <c r="M157" s="241">
        <f aca="true" t="shared" si="22" ref="M157:M159">M158</f>
        <v>0</v>
      </c>
      <c r="N157" s="241">
        <f aca="true" t="shared" si="23" ref="N157:N159">N158</f>
        <v>0</v>
      </c>
      <c r="O157" s="241"/>
      <c r="P157" s="241">
        <f>P158</f>
        <v>0</v>
      </c>
      <c r="Q157" s="241">
        <f>Q158</f>
        <v>0</v>
      </c>
    </row>
    <row r="158" spans="1:17" ht="14.25" customHeight="1">
      <c r="A158" s="187">
        <v>32</v>
      </c>
      <c r="B158" s="246" t="s">
        <v>94</v>
      </c>
      <c r="C158" s="246"/>
      <c r="D158" s="241">
        <f t="shared" si="13"/>
        <v>0</v>
      </c>
      <c r="E158" s="241">
        <f t="shared" si="14"/>
        <v>0</v>
      </c>
      <c r="F158" s="241">
        <f t="shared" si="15"/>
        <v>0</v>
      </c>
      <c r="G158" s="241">
        <f t="shared" si="16"/>
        <v>0</v>
      </c>
      <c r="H158" s="241">
        <f t="shared" si="17"/>
        <v>0</v>
      </c>
      <c r="I158" s="241">
        <f t="shared" si="18"/>
        <v>0</v>
      </c>
      <c r="J158" s="241">
        <f t="shared" si="19"/>
        <v>0</v>
      </c>
      <c r="K158" s="241">
        <f t="shared" si="20"/>
        <v>0</v>
      </c>
      <c r="L158" s="241">
        <f t="shared" si="21"/>
        <v>0</v>
      </c>
      <c r="M158" s="241">
        <f t="shared" si="22"/>
        <v>0</v>
      </c>
      <c r="N158" s="241">
        <f t="shared" si="23"/>
        <v>0</v>
      </c>
      <c r="O158" s="241"/>
      <c r="P158" s="241"/>
      <c r="Q158" s="241"/>
    </row>
    <row r="159" spans="1:17" ht="26.25" customHeight="1">
      <c r="A159" s="193">
        <v>324</v>
      </c>
      <c r="B159" s="239" t="s">
        <v>120</v>
      </c>
      <c r="C159" s="239"/>
      <c r="D159" s="243">
        <f t="shared" si="13"/>
        <v>0</v>
      </c>
      <c r="E159" s="243">
        <f t="shared" si="14"/>
        <v>0</v>
      </c>
      <c r="F159" s="243">
        <f t="shared" si="15"/>
        <v>0</v>
      </c>
      <c r="G159" s="243">
        <f t="shared" si="16"/>
        <v>0</v>
      </c>
      <c r="H159" s="243">
        <f t="shared" si="17"/>
        <v>0</v>
      </c>
      <c r="I159" s="243">
        <f t="shared" si="18"/>
        <v>0</v>
      </c>
      <c r="J159" s="243">
        <f t="shared" si="19"/>
        <v>0</v>
      </c>
      <c r="K159" s="243">
        <f t="shared" si="20"/>
        <v>0</v>
      </c>
      <c r="L159" s="243">
        <f t="shared" si="21"/>
        <v>0</v>
      </c>
      <c r="M159" s="243">
        <f t="shared" si="22"/>
        <v>0</v>
      </c>
      <c r="N159" s="243">
        <f t="shared" si="23"/>
        <v>0</v>
      </c>
      <c r="O159" s="243"/>
      <c r="P159" s="243">
        <f>P160</f>
        <v>0</v>
      </c>
      <c r="Q159" s="243">
        <f>Q160</f>
        <v>0</v>
      </c>
    </row>
    <row r="160" spans="1:17" ht="27" customHeight="1">
      <c r="A160" s="196">
        <v>3241</v>
      </c>
      <c r="B160" s="218" t="s">
        <v>120</v>
      </c>
      <c r="C160" s="21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200"/>
      <c r="Q160" s="200"/>
    </row>
    <row r="161" spans="1:17" ht="15" customHeight="1">
      <c r="A161" s="186" t="s">
        <v>129</v>
      </c>
      <c r="B161" s="248"/>
      <c r="C161" s="248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50"/>
      <c r="Q161" s="250"/>
    </row>
    <row r="162" spans="1:17" ht="15.75" customHeight="1">
      <c r="A162" s="187">
        <v>3</v>
      </c>
      <c r="B162" s="246" t="s">
        <v>80</v>
      </c>
      <c r="C162" s="251"/>
      <c r="D162" s="206">
        <v>9193</v>
      </c>
      <c r="E162" s="206"/>
      <c r="F162" s="206"/>
      <c r="G162" s="206"/>
      <c r="H162" s="206">
        <v>9193</v>
      </c>
      <c r="I162" s="206"/>
      <c r="J162" s="206"/>
      <c r="K162" s="206"/>
      <c r="L162" s="206"/>
      <c r="M162" s="206"/>
      <c r="N162" s="206"/>
      <c r="O162" s="206"/>
      <c r="P162" s="191"/>
      <c r="Q162" s="191"/>
    </row>
    <row r="163" spans="1:17" ht="17.25" customHeight="1">
      <c r="A163" s="187">
        <v>32</v>
      </c>
      <c r="B163" s="246" t="s">
        <v>94</v>
      </c>
      <c r="C163" s="251"/>
      <c r="D163" s="206">
        <v>9193</v>
      </c>
      <c r="E163" s="206"/>
      <c r="F163" s="206"/>
      <c r="G163" s="206"/>
      <c r="H163" s="206">
        <v>9193</v>
      </c>
      <c r="I163" s="206"/>
      <c r="J163" s="206"/>
      <c r="K163" s="206"/>
      <c r="L163" s="206"/>
      <c r="M163" s="206"/>
      <c r="N163" s="206"/>
      <c r="O163" s="206"/>
      <c r="P163" s="191"/>
      <c r="Q163" s="191"/>
    </row>
    <row r="164" spans="1:17" ht="15" customHeight="1">
      <c r="A164" s="196">
        <v>322</v>
      </c>
      <c r="B164" s="252" t="s">
        <v>97</v>
      </c>
      <c r="C164" s="218"/>
      <c r="D164" s="198">
        <v>9193</v>
      </c>
      <c r="E164" s="198"/>
      <c r="F164" s="198"/>
      <c r="G164" s="198"/>
      <c r="H164" s="198">
        <v>9193</v>
      </c>
      <c r="I164" s="198"/>
      <c r="J164" s="198"/>
      <c r="K164" s="198"/>
      <c r="L164" s="198"/>
      <c r="M164" s="198"/>
      <c r="N164" s="198"/>
      <c r="O164" s="198"/>
      <c r="P164" s="200"/>
      <c r="Q164" s="200"/>
    </row>
    <row r="165" spans="1:17" ht="15" customHeight="1">
      <c r="A165" s="196">
        <v>3221</v>
      </c>
      <c r="B165" s="218" t="s">
        <v>98</v>
      </c>
      <c r="C165" s="218"/>
      <c r="D165" s="198">
        <v>9193</v>
      </c>
      <c r="E165" s="198"/>
      <c r="F165" s="198"/>
      <c r="G165" s="198"/>
      <c r="H165" s="198">
        <v>9193</v>
      </c>
      <c r="I165" s="198"/>
      <c r="J165" s="198"/>
      <c r="K165" s="198"/>
      <c r="L165" s="198"/>
      <c r="M165" s="198"/>
      <c r="N165" s="198"/>
      <c r="O165" s="198"/>
      <c r="P165" s="200"/>
      <c r="Q165" s="200"/>
    </row>
    <row r="166" spans="1:17" ht="33" customHeight="1">
      <c r="A166" s="186" t="s">
        <v>78</v>
      </c>
      <c r="B166" s="238" t="s">
        <v>130</v>
      </c>
      <c r="C166" s="231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</row>
    <row r="167" spans="1:17" ht="15" customHeight="1">
      <c r="A167" s="208">
        <v>3</v>
      </c>
      <c r="B167" s="219" t="s">
        <v>131</v>
      </c>
      <c r="C167" s="218"/>
      <c r="D167" s="209">
        <v>94100</v>
      </c>
      <c r="E167" s="198"/>
      <c r="F167" s="198"/>
      <c r="G167" s="198"/>
      <c r="H167" s="198"/>
      <c r="I167" s="198"/>
      <c r="J167" s="209">
        <v>94100</v>
      </c>
      <c r="K167" s="198"/>
      <c r="L167" s="198"/>
      <c r="M167" s="198"/>
      <c r="N167" s="198"/>
      <c r="O167" s="198"/>
      <c r="P167" s="200"/>
      <c r="Q167" s="200"/>
    </row>
    <row r="168" spans="1:17" ht="15" customHeight="1">
      <c r="A168" s="208">
        <v>32</v>
      </c>
      <c r="B168" s="219" t="s">
        <v>132</v>
      </c>
      <c r="C168" s="218"/>
      <c r="D168" s="209">
        <v>94100</v>
      </c>
      <c r="E168" s="198"/>
      <c r="F168" s="198"/>
      <c r="G168" s="198"/>
      <c r="H168" s="198"/>
      <c r="I168" s="198"/>
      <c r="J168" s="209">
        <v>94100</v>
      </c>
      <c r="K168" s="198"/>
      <c r="L168" s="198"/>
      <c r="M168" s="198"/>
      <c r="N168" s="198"/>
      <c r="O168" s="198"/>
      <c r="P168" s="200"/>
      <c r="Q168" s="200"/>
    </row>
    <row r="169" spans="1:17" ht="15" customHeight="1">
      <c r="A169" s="208">
        <v>321</v>
      </c>
      <c r="B169" s="219" t="s">
        <v>95</v>
      </c>
      <c r="C169" s="218"/>
      <c r="D169" s="209">
        <v>3000</v>
      </c>
      <c r="E169" s="198"/>
      <c r="F169" s="198"/>
      <c r="G169" s="198"/>
      <c r="H169" s="198"/>
      <c r="I169" s="198"/>
      <c r="J169" s="209">
        <v>3000</v>
      </c>
      <c r="K169" s="198"/>
      <c r="L169" s="198"/>
      <c r="M169" s="198"/>
      <c r="N169" s="198"/>
      <c r="O169" s="198"/>
      <c r="P169" s="200"/>
      <c r="Q169" s="200"/>
    </row>
    <row r="170" spans="1:17" ht="15" customHeight="1">
      <c r="A170" s="196">
        <v>3213</v>
      </c>
      <c r="B170" s="218" t="s">
        <v>105</v>
      </c>
      <c r="C170" s="218"/>
      <c r="D170" s="198">
        <v>3000</v>
      </c>
      <c r="E170" s="198"/>
      <c r="F170" s="198"/>
      <c r="G170" s="198"/>
      <c r="H170" s="198"/>
      <c r="I170" s="198"/>
      <c r="J170" s="198">
        <v>3000</v>
      </c>
      <c r="K170" s="198"/>
      <c r="L170" s="198"/>
      <c r="M170" s="198"/>
      <c r="N170" s="198"/>
      <c r="O170" s="198"/>
      <c r="P170" s="200"/>
      <c r="Q170" s="200"/>
    </row>
    <row r="171" spans="1:17" ht="15" customHeight="1">
      <c r="A171" s="208">
        <v>322</v>
      </c>
      <c r="B171" s="219" t="s">
        <v>97</v>
      </c>
      <c r="C171" s="218"/>
      <c r="D171" s="209">
        <v>43100</v>
      </c>
      <c r="E171" s="198"/>
      <c r="F171" s="198"/>
      <c r="G171" s="198"/>
      <c r="H171" s="198"/>
      <c r="I171" s="198"/>
      <c r="J171" s="209">
        <v>43100</v>
      </c>
      <c r="K171" s="198"/>
      <c r="L171" s="198"/>
      <c r="M171" s="198"/>
      <c r="N171" s="198"/>
      <c r="O171" s="198"/>
      <c r="P171" s="200"/>
      <c r="Q171" s="200"/>
    </row>
    <row r="172" spans="1:17" ht="15" customHeight="1">
      <c r="A172" s="196">
        <v>3222</v>
      </c>
      <c r="B172" s="218" t="s">
        <v>106</v>
      </c>
      <c r="C172" s="218"/>
      <c r="D172" s="198">
        <v>3100</v>
      </c>
      <c r="E172" s="198"/>
      <c r="F172" s="198"/>
      <c r="G172" s="198"/>
      <c r="H172" s="198"/>
      <c r="I172" s="198"/>
      <c r="J172" s="198">
        <v>3100</v>
      </c>
      <c r="K172" s="198"/>
      <c r="L172" s="198"/>
      <c r="M172" s="198"/>
      <c r="N172" s="198"/>
      <c r="O172" s="198"/>
      <c r="P172" s="200"/>
      <c r="Q172" s="200"/>
    </row>
    <row r="173" spans="1:17" ht="15" customHeight="1">
      <c r="A173" s="196">
        <v>3225</v>
      </c>
      <c r="B173" s="218" t="s">
        <v>107</v>
      </c>
      <c r="C173" s="21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200"/>
      <c r="Q173" s="200"/>
    </row>
    <row r="174" spans="1:17" ht="15" customHeight="1">
      <c r="A174" s="208">
        <v>323</v>
      </c>
      <c r="B174" s="239" t="s">
        <v>101</v>
      </c>
      <c r="C174" s="218"/>
      <c r="D174" s="209">
        <v>48000</v>
      </c>
      <c r="E174" s="198"/>
      <c r="F174" s="198"/>
      <c r="G174" s="198"/>
      <c r="H174" s="198"/>
      <c r="I174" s="198"/>
      <c r="J174" s="209">
        <v>48000</v>
      </c>
      <c r="K174" s="198"/>
      <c r="L174" s="198"/>
      <c r="M174" s="198"/>
      <c r="N174" s="198"/>
      <c r="O174" s="198"/>
      <c r="P174" s="200"/>
      <c r="Q174" s="200"/>
    </row>
    <row r="175" spans="1:17" ht="29.25" customHeight="1">
      <c r="A175" s="196">
        <v>3232</v>
      </c>
      <c r="B175" s="218" t="s">
        <v>114</v>
      </c>
      <c r="C175" s="218"/>
      <c r="D175" s="198">
        <v>40000</v>
      </c>
      <c r="E175" s="198"/>
      <c r="F175" s="198"/>
      <c r="G175" s="198"/>
      <c r="H175" s="198"/>
      <c r="I175" s="198"/>
      <c r="J175" s="198">
        <v>40000</v>
      </c>
      <c r="K175" s="198"/>
      <c r="L175" s="198"/>
      <c r="M175" s="198"/>
      <c r="N175" s="198"/>
      <c r="O175" s="198"/>
      <c r="P175" s="200"/>
      <c r="Q175" s="200"/>
    </row>
    <row r="176" spans="1:17" ht="15" customHeight="1">
      <c r="A176" s="196">
        <v>3236</v>
      </c>
      <c r="B176" s="218" t="s">
        <v>102</v>
      </c>
      <c r="C176" s="218"/>
      <c r="D176" s="198">
        <v>8000</v>
      </c>
      <c r="E176" s="198"/>
      <c r="F176" s="198"/>
      <c r="G176" s="198"/>
      <c r="H176" s="198"/>
      <c r="I176" s="198"/>
      <c r="J176" s="198">
        <v>80000</v>
      </c>
      <c r="K176" s="198"/>
      <c r="L176" s="198"/>
      <c r="M176" s="198"/>
      <c r="N176" s="198"/>
      <c r="O176" s="198"/>
      <c r="P176" s="200"/>
      <c r="Q176" s="200"/>
    </row>
    <row r="177" spans="1:17" ht="15" customHeight="1">
      <c r="A177" s="253" t="s">
        <v>129</v>
      </c>
      <c r="B177" s="254"/>
      <c r="C177" s="255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7"/>
      <c r="Q177" s="257"/>
    </row>
    <row r="178" spans="1:17" ht="15" customHeight="1">
      <c r="A178" s="208">
        <v>3</v>
      </c>
      <c r="B178" s="219" t="s">
        <v>131</v>
      </c>
      <c r="C178" s="218"/>
      <c r="D178" s="209">
        <v>292</v>
      </c>
      <c r="E178" s="198"/>
      <c r="F178" s="198"/>
      <c r="G178" s="198"/>
      <c r="H178" s="209">
        <v>292</v>
      </c>
      <c r="I178" s="198"/>
      <c r="J178" s="198"/>
      <c r="K178" s="198"/>
      <c r="L178" s="198"/>
      <c r="M178" s="198"/>
      <c r="N178" s="198"/>
      <c r="O178" s="198"/>
      <c r="P178" s="200"/>
      <c r="Q178" s="200"/>
    </row>
    <row r="179" spans="1:17" ht="15" customHeight="1">
      <c r="A179" s="208">
        <v>32</v>
      </c>
      <c r="B179" s="219" t="s">
        <v>132</v>
      </c>
      <c r="C179" s="218"/>
      <c r="D179" s="209">
        <v>292</v>
      </c>
      <c r="E179" s="198"/>
      <c r="F179" s="198"/>
      <c r="G179" s="198"/>
      <c r="H179" s="209">
        <v>292</v>
      </c>
      <c r="I179" s="198"/>
      <c r="J179" s="198"/>
      <c r="K179" s="198"/>
      <c r="L179" s="198"/>
      <c r="M179" s="198"/>
      <c r="N179" s="198"/>
      <c r="O179" s="198"/>
      <c r="P179" s="200"/>
      <c r="Q179" s="200"/>
    </row>
    <row r="180" spans="1:17" ht="15" customHeight="1">
      <c r="A180" s="208">
        <v>322</v>
      </c>
      <c r="B180" s="219" t="s">
        <v>97</v>
      </c>
      <c r="C180" s="218"/>
      <c r="D180" s="198">
        <v>292</v>
      </c>
      <c r="E180" s="198"/>
      <c r="F180" s="198"/>
      <c r="G180" s="198"/>
      <c r="H180" s="198">
        <v>292</v>
      </c>
      <c r="I180" s="198"/>
      <c r="J180" s="198"/>
      <c r="K180" s="198"/>
      <c r="L180" s="198"/>
      <c r="M180" s="198"/>
      <c r="N180" s="198"/>
      <c r="O180" s="198"/>
      <c r="P180" s="200"/>
      <c r="Q180" s="200"/>
    </row>
    <row r="181" spans="1:17" ht="20.25" customHeight="1">
      <c r="A181" s="196">
        <v>3221</v>
      </c>
      <c r="B181" s="218" t="s">
        <v>98</v>
      </c>
      <c r="C181" s="218"/>
      <c r="D181" s="198">
        <v>292</v>
      </c>
      <c r="E181" s="198"/>
      <c r="F181" s="198"/>
      <c r="G181" s="198"/>
      <c r="H181" s="198">
        <v>292</v>
      </c>
      <c r="I181" s="198"/>
      <c r="J181" s="198"/>
      <c r="K181" s="198"/>
      <c r="L181" s="198"/>
      <c r="M181" s="198"/>
      <c r="N181" s="198"/>
      <c r="O181" s="198"/>
      <c r="P181" s="200"/>
      <c r="Q181" s="200"/>
    </row>
    <row r="182" spans="1:17" ht="14.25" customHeight="1">
      <c r="A182" s="186" t="s">
        <v>78</v>
      </c>
      <c r="B182" s="238" t="s">
        <v>133</v>
      </c>
      <c r="C182" s="238"/>
      <c r="D182" s="258">
        <v>249</v>
      </c>
      <c r="E182" s="186"/>
      <c r="F182" s="186"/>
      <c r="G182" s="186"/>
      <c r="H182" s="186"/>
      <c r="I182" s="186"/>
      <c r="J182" s="258"/>
      <c r="K182" s="259"/>
      <c r="L182" s="258">
        <v>249</v>
      </c>
      <c r="M182" s="186"/>
      <c r="N182" s="186"/>
      <c r="O182" s="186"/>
      <c r="P182" s="186"/>
      <c r="Q182" s="186"/>
    </row>
    <row r="183" spans="1:17" ht="14.25" customHeight="1">
      <c r="A183" s="187">
        <v>3</v>
      </c>
      <c r="B183" s="246" t="s">
        <v>80</v>
      </c>
      <c r="C183" s="247"/>
      <c r="D183" s="232">
        <v>249</v>
      </c>
      <c r="E183" s="241"/>
      <c r="F183" s="241"/>
      <c r="G183" s="241"/>
      <c r="H183" s="241"/>
      <c r="I183" s="241"/>
      <c r="J183" s="189"/>
      <c r="K183" s="241"/>
      <c r="L183" s="232">
        <v>249</v>
      </c>
      <c r="M183" s="241">
        <f aca="true" t="shared" si="24" ref="M183:M184">M184</f>
        <v>0</v>
      </c>
      <c r="N183" s="241">
        <f aca="true" t="shared" si="25" ref="N183:N184">N184</f>
        <v>0</v>
      </c>
      <c r="O183" s="241"/>
      <c r="P183" s="232">
        <v>249</v>
      </c>
      <c r="Q183" s="232">
        <v>249</v>
      </c>
    </row>
    <row r="184" spans="1:17" ht="14.25" customHeight="1">
      <c r="A184" s="187">
        <v>32</v>
      </c>
      <c r="B184" s="219" t="s">
        <v>132</v>
      </c>
      <c r="C184" s="247"/>
      <c r="D184" s="241">
        <v>249</v>
      </c>
      <c r="E184" s="241"/>
      <c r="F184" s="241"/>
      <c r="G184" s="241"/>
      <c r="H184" s="241"/>
      <c r="I184" s="241"/>
      <c r="J184" s="241"/>
      <c r="K184" s="241"/>
      <c r="L184" s="241">
        <v>249</v>
      </c>
      <c r="M184" s="241">
        <f t="shared" si="24"/>
        <v>0</v>
      </c>
      <c r="N184" s="241">
        <f t="shared" si="25"/>
        <v>0</v>
      </c>
      <c r="O184" s="241"/>
      <c r="P184" s="232">
        <v>249</v>
      </c>
      <c r="Q184" s="232">
        <v>249</v>
      </c>
    </row>
    <row r="185" spans="1:17" ht="14.25" customHeight="1">
      <c r="A185" s="193">
        <v>322</v>
      </c>
      <c r="B185" s="239" t="s">
        <v>97</v>
      </c>
      <c r="C185" s="242"/>
      <c r="D185" s="217">
        <v>249</v>
      </c>
      <c r="E185" s="243"/>
      <c r="F185" s="243"/>
      <c r="G185" s="243"/>
      <c r="H185" s="243"/>
      <c r="I185" s="243"/>
      <c r="J185" s="217"/>
      <c r="K185" s="243"/>
      <c r="L185" s="217">
        <v>249</v>
      </c>
      <c r="M185" s="243">
        <f>M187</f>
        <v>0</v>
      </c>
      <c r="N185" s="243">
        <f>N187</f>
        <v>0</v>
      </c>
      <c r="O185" s="243"/>
      <c r="P185" s="243">
        <f>P187</f>
        <v>0</v>
      </c>
      <c r="Q185" s="243">
        <f>Q187</f>
        <v>0</v>
      </c>
    </row>
    <row r="186" spans="1:17" ht="14.25" customHeight="1">
      <c r="A186" s="196">
        <v>3221</v>
      </c>
      <c r="B186" s="218" t="s">
        <v>98</v>
      </c>
      <c r="C186" s="233"/>
      <c r="D186" s="198">
        <v>130</v>
      </c>
      <c r="E186" s="198"/>
      <c r="F186" s="198"/>
      <c r="G186" s="198"/>
      <c r="H186" s="198"/>
      <c r="I186" s="198"/>
      <c r="J186" s="198"/>
      <c r="K186" s="198"/>
      <c r="L186" s="198">
        <v>130</v>
      </c>
      <c r="M186" s="198"/>
      <c r="N186" s="198"/>
      <c r="O186" s="198"/>
      <c r="P186" s="200"/>
      <c r="Q186" s="200"/>
    </row>
    <row r="187" spans="1:17" ht="12.75" customHeight="1">
      <c r="A187" s="196">
        <v>3225</v>
      </c>
      <c r="B187" s="218" t="s">
        <v>100</v>
      </c>
      <c r="C187" s="233"/>
      <c r="D187" s="198">
        <v>119</v>
      </c>
      <c r="E187" s="198"/>
      <c r="F187" s="198"/>
      <c r="G187" s="198"/>
      <c r="H187" s="198"/>
      <c r="I187" s="198"/>
      <c r="J187" s="198"/>
      <c r="K187" s="198"/>
      <c r="L187" s="198">
        <v>119</v>
      </c>
      <c r="M187" s="198"/>
      <c r="N187" s="198"/>
      <c r="O187" s="198"/>
      <c r="P187" s="200"/>
      <c r="Q187" s="200"/>
    </row>
    <row r="188" spans="1:17" ht="14.25" customHeight="1">
      <c r="A188" s="185"/>
      <c r="B188" s="260" t="s">
        <v>134</v>
      </c>
      <c r="C188" s="261"/>
      <c r="D188" s="211">
        <v>595147</v>
      </c>
      <c r="E188" s="211">
        <v>198160</v>
      </c>
      <c r="F188" s="211"/>
      <c r="G188" s="211"/>
      <c r="H188" s="211">
        <v>292</v>
      </c>
      <c r="I188" s="211">
        <v>61391</v>
      </c>
      <c r="J188" s="211">
        <v>335055</v>
      </c>
      <c r="K188" s="211"/>
      <c r="L188" s="211">
        <v>249</v>
      </c>
      <c r="M188" s="211">
        <f>M62+M94+M116+M152+M183+M157</f>
        <v>0</v>
      </c>
      <c r="N188" s="211">
        <f>N62+N94+N116+N152+N183+N157</f>
        <v>0</v>
      </c>
      <c r="O188" s="211"/>
      <c r="P188" s="211">
        <f>P62+P94+P116+P152+P183+P157</f>
        <v>491136</v>
      </c>
      <c r="Q188" s="211">
        <f>Q62+Q94+Q116+Q152+Q183+Q157</f>
        <v>489937</v>
      </c>
    </row>
    <row r="189" spans="1:17" ht="9" customHeight="1">
      <c r="A189" s="208"/>
      <c r="B189" s="219"/>
      <c r="C189" s="21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</row>
    <row r="190" spans="1:17" ht="14.25" customHeight="1">
      <c r="A190" s="185" t="s">
        <v>135</v>
      </c>
      <c r="B190" s="260"/>
      <c r="C190" s="260"/>
      <c r="D190" s="211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1:17" ht="24" customHeight="1">
      <c r="A191" s="186" t="s">
        <v>78</v>
      </c>
      <c r="B191" s="238" t="s">
        <v>127</v>
      </c>
      <c r="C191" s="238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</row>
    <row r="192" spans="1:17" ht="14.25" customHeight="1">
      <c r="A192" s="187">
        <v>3</v>
      </c>
      <c r="B192" s="246" t="s">
        <v>80</v>
      </c>
      <c r="C192" s="247"/>
      <c r="D192" s="247">
        <v>12317</v>
      </c>
      <c r="E192" s="191"/>
      <c r="F192" s="191"/>
      <c r="G192" s="191"/>
      <c r="H192" s="191">
        <v>12317</v>
      </c>
      <c r="I192" s="191"/>
      <c r="J192" s="191"/>
      <c r="K192" s="191"/>
      <c r="L192" s="191"/>
      <c r="M192" s="191">
        <f>M193</f>
        <v>0</v>
      </c>
      <c r="N192" s="191">
        <f>N193</f>
        <v>0</v>
      </c>
      <c r="O192" s="191"/>
      <c r="P192" s="191">
        <v>12317</v>
      </c>
      <c r="Q192" s="191">
        <v>12317</v>
      </c>
    </row>
    <row r="193" spans="1:17" ht="14.25" customHeight="1">
      <c r="A193" s="187">
        <v>32</v>
      </c>
      <c r="B193" s="246" t="s">
        <v>94</v>
      </c>
      <c r="C193" s="247"/>
      <c r="D193" s="247">
        <v>12317</v>
      </c>
      <c r="E193" s="191"/>
      <c r="F193" s="191"/>
      <c r="G193" s="191"/>
      <c r="H193" s="191">
        <v>12317</v>
      </c>
      <c r="I193" s="191"/>
      <c r="J193" s="191"/>
      <c r="K193" s="191"/>
      <c r="L193" s="191"/>
      <c r="M193" s="191">
        <f>M194+M196</f>
        <v>0</v>
      </c>
      <c r="N193" s="191">
        <f>N194+N196</f>
        <v>0</v>
      </c>
      <c r="O193" s="191"/>
      <c r="P193" s="191">
        <v>12317</v>
      </c>
      <c r="Q193" s="191">
        <v>12317</v>
      </c>
    </row>
    <row r="194" spans="1:17" s="192" customFormat="1" ht="14.25" customHeight="1">
      <c r="A194" s="193">
        <v>321</v>
      </c>
      <c r="B194" s="239" t="s">
        <v>95</v>
      </c>
      <c r="C194" s="239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>
        <f>SUM(M195:M195)</f>
        <v>0</v>
      </c>
      <c r="N194" s="217">
        <f>SUM(N195:N195)</f>
        <v>0</v>
      </c>
      <c r="O194" s="217"/>
      <c r="P194" s="217"/>
      <c r="Q194" s="217"/>
    </row>
    <row r="195" spans="1:17" ht="14.25" customHeight="1">
      <c r="A195" s="196">
        <v>3213</v>
      </c>
      <c r="B195" s="218" t="s">
        <v>105</v>
      </c>
      <c r="C195" s="218"/>
      <c r="D195" s="198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3"/>
      <c r="Q195" s="263"/>
    </row>
    <row r="196" spans="1:17" s="192" customFormat="1" ht="14.25" customHeight="1">
      <c r="A196" s="193">
        <v>322</v>
      </c>
      <c r="B196" s="239" t="s">
        <v>97</v>
      </c>
      <c r="C196" s="242"/>
      <c r="D196" s="264">
        <v>12317</v>
      </c>
      <c r="E196" s="217"/>
      <c r="F196" s="217"/>
      <c r="G196" s="217"/>
      <c r="H196" s="217">
        <v>12317</v>
      </c>
      <c r="I196" s="217"/>
      <c r="J196" s="217"/>
      <c r="K196" s="217"/>
      <c r="L196" s="217"/>
      <c r="M196" s="217">
        <f>M197+M198</f>
        <v>0</v>
      </c>
      <c r="N196" s="217">
        <f>N197+N198</f>
        <v>0</v>
      </c>
      <c r="O196" s="217"/>
      <c r="P196" s="217">
        <f>P197+P198</f>
        <v>0</v>
      </c>
      <c r="Q196" s="217">
        <f>Q197+Q198</f>
        <v>0</v>
      </c>
    </row>
    <row r="197" spans="1:17" ht="14.25" customHeight="1">
      <c r="A197" s="196">
        <v>3221</v>
      </c>
      <c r="B197" s="218" t="s">
        <v>136</v>
      </c>
      <c r="C197" s="233"/>
      <c r="D197" s="198">
        <v>11825</v>
      </c>
      <c r="E197" s="224"/>
      <c r="F197" s="224"/>
      <c r="G197" s="224"/>
      <c r="H197" s="224">
        <v>11825</v>
      </c>
      <c r="I197" s="224"/>
      <c r="J197" s="224"/>
      <c r="K197" s="224"/>
      <c r="L197" s="224"/>
      <c r="M197" s="224"/>
      <c r="N197" s="224"/>
      <c r="O197" s="224"/>
      <c r="P197" s="222"/>
      <c r="Q197" s="222"/>
    </row>
    <row r="198" spans="1:17" ht="13.5" customHeight="1">
      <c r="A198" s="196">
        <v>3225</v>
      </c>
      <c r="B198" s="218" t="s">
        <v>100</v>
      </c>
      <c r="C198" s="245"/>
      <c r="D198" s="198">
        <v>200</v>
      </c>
      <c r="E198" s="198"/>
      <c r="F198" s="198"/>
      <c r="G198" s="198"/>
      <c r="H198" s="198">
        <v>200</v>
      </c>
      <c r="I198" s="198"/>
      <c r="J198" s="198"/>
      <c r="K198" s="198"/>
      <c r="L198" s="198"/>
      <c r="M198" s="198"/>
      <c r="N198" s="198"/>
      <c r="O198" s="198"/>
      <c r="P198" s="200"/>
      <c r="Q198" s="200"/>
    </row>
    <row r="199" spans="1:17" ht="14.25" customHeight="1">
      <c r="A199" s="265" t="s">
        <v>78</v>
      </c>
      <c r="B199" s="238" t="s">
        <v>137</v>
      </c>
      <c r="C199" s="248"/>
      <c r="D199" s="248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50"/>
    </row>
    <row r="200" spans="1:17" ht="15" customHeight="1">
      <c r="A200" s="187">
        <v>3</v>
      </c>
      <c r="B200" s="266" t="s">
        <v>80</v>
      </c>
      <c r="C200" s="247"/>
      <c r="D200" s="251"/>
      <c r="E200" s="191"/>
      <c r="F200" s="206"/>
      <c r="G200" s="206"/>
      <c r="H200" s="206"/>
      <c r="I200" s="206"/>
      <c r="J200" s="206"/>
      <c r="K200" s="206"/>
      <c r="L200" s="191"/>
      <c r="M200" s="206"/>
      <c r="N200" s="206"/>
      <c r="O200" s="206"/>
      <c r="P200" s="206"/>
      <c r="Q200" s="191"/>
    </row>
    <row r="201" spans="1:17" ht="14.25" customHeight="1">
      <c r="A201" s="187">
        <v>32</v>
      </c>
      <c r="B201" s="266" t="s">
        <v>94</v>
      </c>
      <c r="C201" s="247"/>
      <c r="D201" s="251"/>
      <c r="E201" s="191"/>
      <c r="F201" s="206"/>
      <c r="G201" s="206"/>
      <c r="H201" s="206"/>
      <c r="I201" s="206"/>
      <c r="J201" s="206"/>
      <c r="K201" s="206"/>
      <c r="L201" s="191"/>
      <c r="M201" s="206"/>
      <c r="N201" s="206"/>
      <c r="O201" s="206"/>
      <c r="P201" s="206"/>
      <c r="Q201" s="191"/>
    </row>
    <row r="202" spans="1:17" ht="14.25" customHeight="1">
      <c r="A202" s="225">
        <v>322</v>
      </c>
      <c r="B202" s="267" t="s">
        <v>97</v>
      </c>
      <c r="C202" s="268"/>
      <c r="D202" s="269"/>
      <c r="E202" s="227"/>
      <c r="F202" s="270"/>
      <c r="G202" s="270"/>
      <c r="H202" s="270"/>
      <c r="I202" s="270"/>
      <c r="J202" s="270"/>
      <c r="K202" s="270"/>
      <c r="L202" s="227"/>
      <c r="M202" s="270"/>
      <c r="N202" s="270"/>
      <c r="O202" s="270"/>
      <c r="P202" s="270"/>
      <c r="Q202" s="227"/>
    </row>
    <row r="203" spans="1:17" ht="14.25" customHeight="1">
      <c r="A203" s="196">
        <v>3221</v>
      </c>
      <c r="B203" s="218" t="s">
        <v>136</v>
      </c>
      <c r="C203" s="233"/>
      <c r="D203" s="21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200"/>
    </row>
    <row r="204" spans="1:17" ht="14.25" customHeight="1">
      <c r="A204" s="185"/>
      <c r="B204" s="260" t="s">
        <v>138</v>
      </c>
      <c r="C204" s="261"/>
      <c r="D204" s="211">
        <v>12025</v>
      </c>
      <c r="E204" s="211"/>
      <c r="F204" s="211"/>
      <c r="G204" s="211"/>
      <c r="H204" s="211">
        <v>12025</v>
      </c>
      <c r="I204" s="211"/>
      <c r="J204" s="211"/>
      <c r="K204" s="211"/>
      <c r="L204" s="211"/>
      <c r="M204" s="211">
        <f>M192</f>
        <v>0</v>
      </c>
      <c r="N204" s="211">
        <f>N192</f>
        <v>0</v>
      </c>
      <c r="O204" s="211"/>
      <c r="P204" s="211">
        <f>P192</f>
        <v>12317</v>
      </c>
      <c r="Q204" s="211">
        <v>12317</v>
      </c>
    </row>
    <row r="205" spans="1:17" s="192" customFormat="1" ht="9" customHeight="1">
      <c r="A205" s="208"/>
      <c r="B205" s="219"/>
      <c r="C205" s="21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</row>
    <row r="206" spans="1:17" ht="33" customHeight="1">
      <c r="A206" s="185" t="s">
        <v>139</v>
      </c>
      <c r="B206" s="260"/>
      <c r="C206" s="260"/>
      <c r="D206" s="211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1:17" s="192" customFormat="1" ht="32.25" customHeight="1">
      <c r="A207" s="186" t="s">
        <v>78</v>
      </c>
      <c r="B207" s="238" t="s">
        <v>79</v>
      </c>
      <c r="C207" s="238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</row>
    <row r="208" spans="1:17" ht="31.5" customHeight="1">
      <c r="A208" s="187">
        <v>3</v>
      </c>
      <c r="B208" s="246" t="s">
        <v>80</v>
      </c>
      <c r="C208" s="247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>
        <f aca="true" t="shared" si="26" ref="M208:M209">M209</f>
        <v>0</v>
      </c>
      <c r="N208" s="191">
        <f aca="true" t="shared" si="27" ref="N208:N209">N209</f>
        <v>0</v>
      </c>
      <c r="O208" s="191"/>
      <c r="P208" s="191">
        <f>P209</f>
        <v>325700</v>
      </c>
      <c r="Q208" s="191">
        <v>255500</v>
      </c>
    </row>
    <row r="209" spans="1:17" s="192" customFormat="1" ht="58.5" customHeight="1">
      <c r="A209" s="187">
        <v>34</v>
      </c>
      <c r="B209" s="246" t="s">
        <v>123</v>
      </c>
      <c r="C209" s="247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>
        <f t="shared" si="26"/>
        <v>0</v>
      </c>
      <c r="N209" s="191">
        <f t="shared" si="27"/>
        <v>0</v>
      </c>
      <c r="O209" s="191"/>
      <c r="P209" s="191">
        <v>325700</v>
      </c>
      <c r="Q209" s="191">
        <v>255500</v>
      </c>
    </row>
    <row r="210" spans="1:17" ht="42" customHeight="1">
      <c r="A210" s="193">
        <v>342</v>
      </c>
      <c r="B210" s="239" t="s">
        <v>140</v>
      </c>
      <c r="C210" s="242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>
        <f>M221</f>
        <v>0</v>
      </c>
      <c r="N210" s="195">
        <f>N221</f>
        <v>0</v>
      </c>
      <c r="O210" s="195"/>
      <c r="P210" s="195">
        <f>P221</f>
        <v>0</v>
      </c>
      <c r="Q210" s="195">
        <f>Q221</f>
        <v>0</v>
      </c>
    </row>
    <row r="211" spans="1:17" ht="30.75" customHeight="1">
      <c r="A211" s="186" t="s">
        <v>78</v>
      </c>
      <c r="B211" s="238" t="s">
        <v>79</v>
      </c>
      <c r="C211" s="238"/>
      <c r="D211" s="238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</row>
    <row r="212" spans="1:17" ht="33" customHeight="1">
      <c r="A212" s="187">
        <v>3</v>
      </c>
      <c r="B212" s="246" t="s">
        <v>80</v>
      </c>
      <c r="C212" s="247"/>
      <c r="D212" s="247">
        <v>28376</v>
      </c>
      <c r="E212" s="191">
        <v>28376</v>
      </c>
      <c r="F212" s="191"/>
      <c r="G212" s="191"/>
      <c r="H212" s="191"/>
      <c r="I212" s="191"/>
      <c r="J212" s="191"/>
      <c r="K212" s="191"/>
      <c r="L212" s="191"/>
      <c r="M212" s="191">
        <f aca="true" t="shared" si="28" ref="M212:M214">M213</f>
        <v>0</v>
      </c>
      <c r="N212" s="191">
        <f aca="true" t="shared" si="29" ref="N212:N214">N213</f>
        <v>0</v>
      </c>
      <c r="O212" s="191"/>
      <c r="P212" s="191">
        <v>20825</v>
      </c>
      <c r="Q212" s="191">
        <v>13360</v>
      </c>
    </row>
    <row r="213" spans="1:17" ht="21.75" customHeight="1">
      <c r="A213" s="187">
        <v>34</v>
      </c>
      <c r="B213" s="246" t="s">
        <v>123</v>
      </c>
      <c r="C213" s="247"/>
      <c r="D213" s="247">
        <v>28376</v>
      </c>
      <c r="E213" s="191">
        <v>28376</v>
      </c>
      <c r="F213" s="191"/>
      <c r="G213" s="191"/>
      <c r="H213" s="191"/>
      <c r="I213" s="191"/>
      <c r="J213" s="191"/>
      <c r="K213" s="191"/>
      <c r="L213" s="191"/>
      <c r="M213" s="191">
        <f t="shared" si="28"/>
        <v>0</v>
      </c>
      <c r="N213" s="191">
        <f t="shared" si="29"/>
        <v>0</v>
      </c>
      <c r="O213" s="191"/>
      <c r="P213" s="191">
        <v>20825</v>
      </c>
      <c r="Q213" s="191">
        <v>13360</v>
      </c>
    </row>
    <row r="214" spans="1:17" ht="28.5" customHeight="1">
      <c r="A214" s="193">
        <v>342</v>
      </c>
      <c r="B214" s="239" t="s">
        <v>140</v>
      </c>
      <c r="C214" s="242"/>
      <c r="D214" s="242">
        <v>28376</v>
      </c>
      <c r="E214" s="195">
        <v>28376</v>
      </c>
      <c r="F214" s="195"/>
      <c r="G214" s="195"/>
      <c r="H214" s="195"/>
      <c r="I214" s="195">
        <f>I215</f>
        <v>0</v>
      </c>
      <c r="J214" s="195">
        <f>J215</f>
        <v>0</v>
      </c>
      <c r="K214" s="195">
        <f>K215</f>
        <v>0</v>
      </c>
      <c r="L214" s="195">
        <f>L215</f>
        <v>0</v>
      </c>
      <c r="M214" s="195">
        <f t="shared" si="28"/>
        <v>0</v>
      </c>
      <c r="N214" s="195">
        <f t="shared" si="29"/>
        <v>0</v>
      </c>
      <c r="O214" s="195"/>
      <c r="P214" s="195">
        <f>P215</f>
        <v>0</v>
      </c>
      <c r="Q214" s="195">
        <f>Q215</f>
        <v>0</v>
      </c>
    </row>
    <row r="215" spans="1:17" ht="42" customHeight="1">
      <c r="A215" s="196">
        <v>3423</v>
      </c>
      <c r="B215" s="218" t="s">
        <v>141</v>
      </c>
      <c r="C215" s="233"/>
      <c r="D215" s="233">
        <v>28376</v>
      </c>
      <c r="E215" s="198">
        <v>28376</v>
      </c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2"/>
    </row>
    <row r="216" spans="1:17" ht="42" customHeight="1">
      <c r="A216" s="187">
        <v>5</v>
      </c>
      <c r="B216" s="246" t="s">
        <v>17</v>
      </c>
      <c r="C216" s="271"/>
      <c r="D216" s="206">
        <v>245443</v>
      </c>
      <c r="E216" s="206">
        <v>245443</v>
      </c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32">
        <v>245443</v>
      </c>
      <c r="Q216" s="232">
        <v>245443</v>
      </c>
    </row>
    <row r="217" spans="1:17" ht="42" customHeight="1">
      <c r="A217" s="187">
        <v>54</v>
      </c>
      <c r="B217" s="246" t="s">
        <v>142</v>
      </c>
      <c r="C217" s="271"/>
      <c r="D217" s="206">
        <v>245443</v>
      </c>
      <c r="E217" s="206">
        <v>245443</v>
      </c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32">
        <v>245443</v>
      </c>
      <c r="Q217" s="232">
        <v>245443</v>
      </c>
    </row>
    <row r="218" spans="1:17" ht="48.75" customHeight="1">
      <c r="A218" s="234">
        <v>544</v>
      </c>
      <c r="B218" s="272" t="s">
        <v>143</v>
      </c>
      <c r="C218" s="273"/>
      <c r="D218" s="237">
        <v>245443</v>
      </c>
      <c r="E218" s="237">
        <v>245443</v>
      </c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5"/>
    </row>
    <row r="219" spans="1:17" ht="42" customHeight="1">
      <c r="A219" s="196">
        <v>5443</v>
      </c>
      <c r="B219" s="218" t="s">
        <v>144</v>
      </c>
      <c r="C219" s="233"/>
      <c r="D219" s="203">
        <v>245443</v>
      </c>
      <c r="E219" s="198">
        <v>245443</v>
      </c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2"/>
    </row>
    <row r="220" spans="1:17" ht="31.5" customHeight="1">
      <c r="A220" s="265" t="s">
        <v>78</v>
      </c>
      <c r="B220" s="276" t="s">
        <v>145</v>
      </c>
      <c r="C220" s="277"/>
      <c r="D220" s="248"/>
      <c r="E220" s="249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9"/>
    </row>
    <row r="221" spans="1:17" ht="45" customHeight="1">
      <c r="A221" s="196">
        <v>3423</v>
      </c>
      <c r="B221" s="218" t="s">
        <v>141</v>
      </c>
      <c r="C221" s="233"/>
      <c r="D221" s="198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2"/>
      <c r="Q221" s="222"/>
    </row>
    <row r="222" spans="1:17" ht="33" customHeight="1">
      <c r="A222" s="187">
        <v>3</v>
      </c>
      <c r="B222" s="246" t="s">
        <v>80</v>
      </c>
      <c r="C222" s="271"/>
      <c r="D222" s="206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32"/>
      <c r="Q222" s="232"/>
    </row>
    <row r="223" spans="1:17" ht="32.25" customHeight="1">
      <c r="A223" s="187">
        <v>34</v>
      </c>
      <c r="B223" s="246" t="s">
        <v>123</v>
      </c>
      <c r="C223" s="271"/>
      <c r="D223" s="206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32"/>
      <c r="Q223" s="232"/>
    </row>
    <row r="224" spans="1:19" ht="33.75" customHeight="1">
      <c r="A224" s="234">
        <v>342</v>
      </c>
      <c r="B224" s="272" t="s">
        <v>140</v>
      </c>
      <c r="C224" s="273"/>
      <c r="D224" s="237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5"/>
      <c r="Q224" s="275"/>
      <c r="R224" s="280"/>
      <c r="S224" s="280"/>
    </row>
    <row r="225" spans="1:17" ht="45" customHeight="1">
      <c r="A225" s="196">
        <v>3423</v>
      </c>
      <c r="B225" s="218" t="s">
        <v>141</v>
      </c>
      <c r="C225" s="281"/>
      <c r="D225" s="198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2"/>
      <c r="Q225" s="222"/>
    </row>
    <row r="226" spans="1:17" ht="33.75" customHeight="1">
      <c r="A226" s="187">
        <v>5</v>
      </c>
      <c r="B226" s="246" t="s">
        <v>17</v>
      </c>
      <c r="C226" s="247"/>
      <c r="D226" s="191"/>
      <c r="E226" s="191"/>
      <c r="F226" s="191"/>
      <c r="G226" s="191"/>
      <c r="H226" s="191"/>
      <c r="I226" s="191">
        <f aca="true" t="shared" si="30" ref="I226:I227">I227</f>
        <v>0</v>
      </c>
      <c r="J226" s="191">
        <f aca="true" t="shared" si="31" ref="J226:J227">J227</f>
        <v>0</v>
      </c>
      <c r="K226" s="191">
        <f aca="true" t="shared" si="32" ref="K226:K227">K227</f>
        <v>0</v>
      </c>
      <c r="L226" s="191">
        <f aca="true" t="shared" si="33" ref="L226:L227">L227</f>
        <v>0</v>
      </c>
      <c r="M226" s="191">
        <f aca="true" t="shared" si="34" ref="M226:M227">M227</f>
        <v>0</v>
      </c>
      <c r="N226" s="191">
        <f aca="true" t="shared" si="35" ref="N226:N227">N227</f>
        <v>0</v>
      </c>
      <c r="O226" s="191"/>
      <c r="P226" s="191"/>
      <c r="Q226" s="191"/>
    </row>
    <row r="227" spans="1:17" ht="24.75" customHeight="1">
      <c r="A227" s="187">
        <v>54</v>
      </c>
      <c r="B227" s="246" t="s">
        <v>142</v>
      </c>
      <c r="C227" s="247"/>
      <c r="D227" s="191"/>
      <c r="E227" s="191"/>
      <c r="F227" s="191"/>
      <c r="G227" s="191"/>
      <c r="H227" s="191"/>
      <c r="I227" s="191">
        <f t="shared" si="30"/>
        <v>0</v>
      </c>
      <c r="J227" s="191">
        <f t="shared" si="31"/>
        <v>0</v>
      </c>
      <c r="K227" s="191">
        <f t="shared" si="32"/>
        <v>0</v>
      </c>
      <c r="L227" s="191">
        <f t="shared" si="33"/>
        <v>0</v>
      </c>
      <c r="M227" s="191">
        <f t="shared" si="34"/>
        <v>0</v>
      </c>
      <c r="N227" s="191">
        <f t="shared" si="35"/>
        <v>0</v>
      </c>
      <c r="O227" s="191"/>
      <c r="P227" s="191"/>
      <c r="Q227" s="191"/>
    </row>
    <row r="228" spans="1:17" ht="23.25" customHeight="1">
      <c r="A228" s="193"/>
      <c r="B228" s="239"/>
      <c r="C228" s="282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1:17" ht="12.75" customHeight="1">
      <c r="A229" s="201"/>
      <c r="B229" s="218"/>
      <c r="C229" s="245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200"/>
      <c r="Q229" s="200"/>
    </row>
    <row r="230" spans="1:17" ht="25.5" customHeight="1">
      <c r="A230" s="193">
        <v>5</v>
      </c>
      <c r="B230" s="239" t="s">
        <v>17</v>
      </c>
      <c r="C230" s="239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195"/>
      <c r="Q230" s="195">
        <v>1849300</v>
      </c>
    </row>
    <row r="231" spans="1:17" ht="14.25" customHeight="1">
      <c r="A231" s="230">
        <v>54</v>
      </c>
      <c r="B231" s="219" t="s">
        <v>142</v>
      </c>
      <c r="C231" s="219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200"/>
      <c r="Q231" s="200">
        <v>1849300</v>
      </c>
    </row>
    <row r="232" spans="1:17" ht="21.75" customHeight="1">
      <c r="A232" s="186" t="s">
        <v>78</v>
      </c>
      <c r="B232" s="238" t="s">
        <v>146</v>
      </c>
      <c r="C232" s="238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</row>
    <row r="233" spans="1:17" ht="14.25" customHeight="1">
      <c r="A233" s="283">
        <v>5</v>
      </c>
      <c r="B233" s="284" t="s">
        <v>17</v>
      </c>
      <c r="C233" s="284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5">
        <v>1849300</v>
      </c>
      <c r="Q233" s="283"/>
    </row>
    <row r="234" spans="1:17" ht="6" customHeight="1">
      <c r="A234" s="187">
        <v>54</v>
      </c>
      <c r="B234" s="246" t="s">
        <v>142</v>
      </c>
      <c r="C234" s="247"/>
      <c r="D234" s="191"/>
      <c r="E234" s="191"/>
      <c r="F234" s="191"/>
      <c r="G234" s="191"/>
      <c r="H234" s="191"/>
      <c r="I234" s="191">
        <f aca="true" t="shared" si="36" ref="I234:I235">I235</f>
        <v>0</v>
      </c>
      <c r="J234" s="191">
        <f aca="true" t="shared" si="37" ref="J234:J235">J235</f>
        <v>0</v>
      </c>
      <c r="K234" s="191">
        <f aca="true" t="shared" si="38" ref="K234:K235">K235</f>
        <v>0</v>
      </c>
      <c r="L234" s="191">
        <f aca="true" t="shared" si="39" ref="L234:L235">L235</f>
        <v>0</v>
      </c>
      <c r="M234" s="191">
        <f aca="true" t="shared" si="40" ref="M234:M235">M235</f>
        <v>0</v>
      </c>
      <c r="N234" s="191">
        <f aca="true" t="shared" si="41" ref="N234:N235">N235</f>
        <v>0</v>
      </c>
      <c r="O234" s="191"/>
      <c r="P234" s="191">
        <v>1849300</v>
      </c>
      <c r="Q234" s="191"/>
    </row>
    <row r="235" spans="1:17" ht="27" customHeight="1">
      <c r="A235" s="193">
        <v>544</v>
      </c>
      <c r="B235" s="239" t="s">
        <v>143</v>
      </c>
      <c r="C235" s="242"/>
      <c r="D235" s="195"/>
      <c r="E235" s="195"/>
      <c r="F235" s="195"/>
      <c r="G235" s="195"/>
      <c r="H235" s="195"/>
      <c r="I235" s="195">
        <f t="shared" si="36"/>
        <v>0</v>
      </c>
      <c r="J235" s="195">
        <f t="shared" si="37"/>
        <v>0</v>
      </c>
      <c r="K235" s="195">
        <f t="shared" si="38"/>
        <v>0</v>
      </c>
      <c r="L235" s="195">
        <f t="shared" si="39"/>
        <v>0</v>
      </c>
      <c r="M235" s="195">
        <f t="shared" si="40"/>
        <v>0</v>
      </c>
      <c r="N235" s="195">
        <f t="shared" si="41"/>
        <v>0</v>
      </c>
      <c r="O235" s="195"/>
      <c r="P235" s="195"/>
      <c r="Q235" s="195"/>
    </row>
    <row r="236" spans="1:17" ht="32.25" customHeight="1">
      <c r="A236" s="201">
        <v>5443</v>
      </c>
      <c r="B236" s="218" t="s">
        <v>144</v>
      </c>
      <c r="C236" s="233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200"/>
      <c r="Q236" s="200"/>
    </row>
    <row r="237" spans="1:17" ht="25.5" customHeight="1">
      <c r="A237" s="185"/>
      <c r="B237" s="260" t="s">
        <v>147</v>
      </c>
      <c r="C237" s="261"/>
      <c r="D237" s="211">
        <v>273819</v>
      </c>
      <c r="E237" s="211">
        <v>273819</v>
      </c>
      <c r="F237" s="211"/>
      <c r="G237" s="211"/>
      <c r="H237" s="211"/>
      <c r="I237" s="211">
        <f>I208+I226+I234</f>
        <v>0</v>
      </c>
      <c r="J237" s="211">
        <f>J208+J226+J234</f>
        <v>0</v>
      </c>
      <c r="K237" s="211">
        <f>K208+K226+K234</f>
        <v>0</v>
      </c>
      <c r="L237" s="211">
        <f>L208+L226+L234</f>
        <v>0</v>
      </c>
      <c r="M237" s="211">
        <f>M208+M226+M234</f>
        <v>0</v>
      </c>
      <c r="N237" s="211">
        <f>N208+N226+N234</f>
        <v>0</v>
      </c>
      <c r="O237" s="211"/>
      <c r="P237" s="211">
        <v>266268</v>
      </c>
      <c r="Q237" s="211">
        <v>258803</v>
      </c>
    </row>
    <row r="238" spans="1:17" ht="9.75" customHeight="1">
      <c r="A238" s="230"/>
      <c r="B238" s="286"/>
      <c r="C238" s="287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</row>
    <row r="239" spans="1:17" ht="24.75" customHeight="1">
      <c r="A239" s="185" t="s">
        <v>148</v>
      </c>
      <c r="B239" s="260"/>
      <c r="C239" s="26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1:17" ht="7.5" customHeight="1">
      <c r="A240" s="201"/>
      <c r="B240" s="218"/>
      <c r="C240" s="21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209"/>
      <c r="Q240" s="209"/>
    </row>
    <row r="241" spans="1:17" ht="0" customHeight="1" hidden="1">
      <c r="A241" s="185" t="s">
        <v>149</v>
      </c>
      <c r="B241" s="260"/>
      <c r="C241" s="260"/>
      <c r="D241" s="211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1:17" ht="28.5" customHeight="1">
      <c r="A242" s="186" t="s">
        <v>78</v>
      </c>
      <c r="B242" s="238" t="s">
        <v>89</v>
      </c>
      <c r="C242" s="238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</row>
    <row r="243" spans="1:17" ht="28.5" customHeight="1">
      <c r="A243" s="187">
        <v>4</v>
      </c>
      <c r="B243" s="246" t="s">
        <v>150</v>
      </c>
      <c r="C243" s="246"/>
      <c r="D243" s="191">
        <f aca="true" t="shared" si="42" ref="D243:D245">D244</f>
        <v>0</v>
      </c>
      <c r="E243" s="191">
        <f aca="true" t="shared" si="43" ref="E243:E245">E244</f>
        <v>0</v>
      </c>
      <c r="F243" s="191">
        <f aca="true" t="shared" si="44" ref="F243:F245">F244</f>
        <v>0</v>
      </c>
      <c r="G243" s="191">
        <f aca="true" t="shared" si="45" ref="G243:G245">G244</f>
        <v>0</v>
      </c>
      <c r="H243" s="191">
        <f aca="true" t="shared" si="46" ref="H243:H245">H244</f>
        <v>0</v>
      </c>
      <c r="I243" s="191">
        <f aca="true" t="shared" si="47" ref="I243:I245">I244</f>
        <v>0</v>
      </c>
      <c r="J243" s="191">
        <f aca="true" t="shared" si="48" ref="J243:J245">J244</f>
        <v>0</v>
      </c>
      <c r="K243" s="191">
        <f aca="true" t="shared" si="49" ref="K243:K245">K244</f>
        <v>0</v>
      </c>
      <c r="L243" s="191">
        <f aca="true" t="shared" si="50" ref="L243:L245">L244</f>
        <v>0</v>
      </c>
      <c r="M243" s="191">
        <f aca="true" t="shared" si="51" ref="M243:M245">M244</f>
        <v>0</v>
      </c>
      <c r="N243" s="191">
        <f aca="true" t="shared" si="52" ref="N243:N245">N244</f>
        <v>0</v>
      </c>
      <c r="O243" s="191"/>
      <c r="P243" s="191">
        <f>P244</f>
        <v>0</v>
      </c>
      <c r="Q243" s="191">
        <f>Q244</f>
        <v>0</v>
      </c>
    </row>
    <row r="244" spans="1:17" ht="16.5" customHeight="1">
      <c r="A244" s="187">
        <v>42</v>
      </c>
      <c r="B244" s="246" t="s">
        <v>151</v>
      </c>
      <c r="C244" s="246"/>
      <c r="D244" s="191">
        <f t="shared" si="42"/>
        <v>0</v>
      </c>
      <c r="E244" s="191">
        <f t="shared" si="43"/>
        <v>0</v>
      </c>
      <c r="F244" s="191">
        <f t="shared" si="44"/>
        <v>0</v>
      </c>
      <c r="G244" s="191">
        <f t="shared" si="45"/>
        <v>0</v>
      </c>
      <c r="H244" s="191">
        <f t="shared" si="46"/>
        <v>0</v>
      </c>
      <c r="I244" s="191">
        <f t="shared" si="47"/>
        <v>0</v>
      </c>
      <c r="J244" s="191">
        <f t="shared" si="48"/>
        <v>0</v>
      </c>
      <c r="K244" s="191">
        <f t="shared" si="49"/>
        <v>0</v>
      </c>
      <c r="L244" s="191">
        <f t="shared" si="50"/>
        <v>0</v>
      </c>
      <c r="M244" s="191">
        <f t="shared" si="51"/>
        <v>0</v>
      </c>
      <c r="N244" s="191">
        <f t="shared" si="52"/>
        <v>0</v>
      </c>
      <c r="O244" s="191"/>
      <c r="P244" s="191"/>
      <c r="Q244" s="191"/>
    </row>
    <row r="245" spans="1:17" ht="25.5" customHeight="1">
      <c r="A245" s="193">
        <v>422</v>
      </c>
      <c r="B245" s="239" t="s">
        <v>152</v>
      </c>
      <c r="C245" s="239"/>
      <c r="D245" s="207">
        <f t="shared" si="42"/>
        <v>0</v>
      </c>
      <c r="E245" s="207">
        <f t="shared" si="43"/>
        <v>0</v>
      </c>
      <c r="F245" s="207">
        <f t="shared" si="44"/>
        <v>0</v>
      </c>
      <c r="G245" s="207">
        <f t="shared" si="45"/>
        <v>0</v>
      </c>
      <c r="H245" s="207">
        <f t="shared" si="46"/>
        <v>0</v>
      </c>
      <c r="I245" s="207">
        <f t="shared" si="47"/>
        <v>0</v>
      </c>
      <c r="J245" s="207">
        <f t="shared" si="48"/>
        <v>0</v>
      </c>
      <c r="K245" s="207">
        <f t="shared" si="49"/>
        <v>0</v>
      </c>
      <c r="L245" s="207">
        <f t="shared" si="50"/>
        <v>0</v>
      </c>
      <c r="M245" s="207">
        <f t="shared" si="51"/>
        <v>0</v>
      </c>
      <c r="N245" s="207">
        <f t="shared" si="52"/>
        <v>0</v>
      </c>
      <c r="O245" s="207"/>
      <c r="P245" s="207">
        <f>P246</f>
        <v>0</v>
      </c>
      <c r="Q245" s="207">
        <f>Q246</f>
        <v>0</v>
      </c>
    </row>
    <row r="246" spans="1:17" ht="0" customHeight="1" hidden="1">
      <c r="A246" s="196">
        <v>4227</v>
      </c>
      <c r="B246" s="218" t="s">
        <v>153</v>
      </c>
      <c r="C246" s="21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200"/>
      <c r="Q246" s="200"/>
    </row>
    <row r="247" spans="1:17" ht="32.25" customHeight="1">
      <c r="A247" s="186" t="s">
        <v>78</v>
      </c>
      <c r="B247" s="288" t="s">
        <v>89</v>
      </c>
      <c r="C247" s="288"/>
      <c r="D247" s="288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</row>
    <row r="248" spans="1:17" ht="17.25" customHeight="1">
      <c r="A248" s="187">
        <v>4</v>
      </c>
      <c r="B248" s="246" t="s">
        <v>150</v>
      </c>
      <c r="C248" s="247"/>
      <c r="D248" s="191">
        <f aca="true" t="shared" si="53" ref="D248:D249">D249</f>
        <v>47375</v>
      </c>
      <c r="E248" s="191">
        <f aca="true" t="shared" si="54" ref="E248:E249">E249</f>
        <v>0</v>
      </c>
      <c r="F248" s="191">
        <f aca="true" t="shared" si="55" ref="F248:F249">F249</f>
        <v>0</v>
      </c>
      <c r="G248" s="191">
        <f aca="true" t="shared" si="56" ref="G248:G249">G249</f>
        <v>0</v>
      </c>
      <c r="H248" s="191">
        <f aca="true" t="shared" si="57" ref="H248:H249">H249</f>
        <v>0</v>
      </c>
      <c r="I248" s="191">
        <f aca="true" t="shared" si="58" ref="I248:I249">I249</f>
        <v>0</v>
      </c>
      <c r="J248" s="191">
        <f aca="true" t="shared" si="59" ref="J248:J249">J249</f>
        <v>47375</v>
      </c>
      <c r="K248" s="191">
        <f aca="true" t="shared" si="60" ref="K248:K249">K249</f>
        <v>0</v>
      </c>
      <c r="L248" s="191">
        <f aca="true" t="shared" si="61" ref="L248:L249">L249</f>
        <v>0</v>
      </c>
      <c r="M248" s="191">
        <f aca="true" t="shared" si="62" ref="M248:M249">M249</f>
        <v>0</v>
      </c>
      <c r="N248" s="191">
        <f aca="true" t="shared" si="63" ref="N248:N249">N249</f>
        <v>0</v>
      </c>
      <c r="O248" s="191"/>
      <c r="P248" s="191">
        <v>47375</v>
      </c>
      <c r="Q248" s="191">
        <v>47375</v>
      </c>
    </row>
    <row r="249" spans="1:17" ht="14.25" customHeight="1">
      <c r="A249" s="187">
        <v>42</v>
      </c>
      <c r="B249" s="246" t="s">
        <v>151</v>
      </c>
      <c r="C249" s="247"/>
      <c r="D249" s="191">
        <f t="shared" si="53"/>
        <v>47375</v>
      </c>
      <c r="E249" s="191">
        <f t="shared" si="54"/>
        <v>0</v>
      </c>
      <c r="F249" s="191">
        <f t="shared" si="55"/>
        <v>0</v>
      </c>
      <c r="G249" s="191">
        <f t="shared" si="56"/>
        <v>0</v>
      </c>
      <c r="H249" s="191">
        <f t="shared" si="57"/>
        <v>0</v>
      </c>
      <c r="I249" s="191">
        <f t="shared" si="58"/>
        <v>0</v>
      </c>
      <c r="J249" s="191">
        <f t="shared" si="59"/>
        <v>47375</v>
      </c>
      <c r="K249" s="191">
        <f t="shared" si="60"/>
        <v>0</v>
      </c>
      <c r="L249" s="191">
        <f t="shared" si="61"/>
        <v>0</v>
      </c>
      <c r="M249" s="191">
        <f t="shared" si="62"/>
        <v>0</v>
      </c>
      <c r="N249" s="191">
        <f t="shared" si="63"/>
        <v>0</v>
      </c>
      <c r="O249" s="191"/>
      <c r="P249" s="191">
        <v>47375</v>
      </c>
      <c r="Q249" s="191">
        <v>47375</v>
      </c>
    </row>
    <row r="250" spans="1:17" ht="14.25" customHeight="1">
      <c r="A250" s="193">
        <v>422</v>
      </c>
      <c r="B250" s="239" t="s">
        <v>152</v>
      </c>
      <c r="C250" s="242"/>
      <c r="D250" s="207">
        <f>SUM(D251:D252)</f>
        <v>47375</v>
      </c>
      <c r="E250" s="207">
        <f>SUM(E251:E252)</f>
        <v>0</v>
      </c>
      <c r="F250" s="207">
        <f>SUM(F251:F252)</f>
        <v>0</v>
      </c>
      <c r="G250" s="207">
        <f>SUM(G251:G252)</f>
        <v>0</v>
      </c>
      <c r="H250" s="207">
        <f>SUM(H251:H252)</f>
        <v>0</v>
      </c>
      <c r="I250" s="207">
        <f>SUM(I251:I252)</f>
        <v>0</v>
      </c>
      <c r="J250" s="207">
        <f>SUM(J251:J252)</f>
        <v>47375</v>
      </c>
      <c r="K250" s="207">
        <f>SUM(K251:K252)</f>
        <v>0</v>
      </c>
      <c r="L250" s="207">
        <f>SUM(L251:L252)</f>
        <v>0</v>
      </c>
      <c r="M250" s="207">
        <f>SUM(M251:M252)</f>
        <v>0</v>
      </c>
      <c r="N250" s="207">
        <f>SUM(N251:N252)</f>
        <v>0</v>
      </c>
      <c r="O250" s="207"/>
      <c r="P250" s="207">
        <f>SUM(P251:P252)</f>
        <v>0</v>
      </c>
      <c r="Q250" s="207">
        <f>SUM(Q251:Q252)</f>
        <v>0</v>
      </c>
    </row>
    <row r="251" spans="1:17" ht="14.25" customHeight="1">
      <c r="A251" s="196">
        <v>4223</v>
      </c>
      <c r="B251" s="218" t="s">
        <v>154</v>
      </c>
      <c r="C251" s="218"/>
      <c r="D251" s="198">
        <f>SUM(E251:N251)</f>
        <v>0</v>
      </c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200"/>
      <c r="Q251" s="200"/>
    </row>
    <row r="252" spans="1:17" ht="30" customHeight="1">
      <c r="A252" s="196">
        <v>4227</v>
      </c>
      <c r="B252" s="218" t="s">
        <v>153</v>
      </c>
      <c r="C252" s="220"/>
      <c r="D252" s="198">
        <v>47375</v>
      </c>
      <c r="E252" s="198"/>
      <c r="F252" s="198"/>
      <c r="G252" s="198"/>
      <c r="H252" s="198"/>
      <c r="I252" s="198"/>
      <c r="J252" s="198">
        <v>47375</v>
      </c>
      <c r="K252" s="198"/>
      <c r="L252" s="198"/>
      <c r="M252" s="198"/>
      <c r="N252" s="198"/>
      <c r="O252" s="198"/>
      <c r="P252" s="200"/>
      <c r="Q252" s="200"/>
    </row>
    <row r="253" spans="1:17" ht="36.75" customHeight="1">
      <c r="A253" s="186" t="s">
        <v>78</v>
      </c>
      <c r="B253" s="238" t="s">
        <v>155</v>
      </c>
      <c r="C253" s="238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</row>
    <row r="254" spans="1:17" ht="14.25" customHeight="1">
      <c r="A254" s="187">
        <v>4</v>
      </c>
      <c r="B254" s="246" t="s">
        <v>150</v>
      </c>
      <c r="C254" s="246"/>
      <c r="D254" s="191">
        <f aca="true" t="shared" si="64" ref="D254:D256">D255</f>
        <v>0</v>
      </c>
      <c r="E254" s="191">
        <f aca="true" t="shared" si="65" ref="E254:E256">E255</f>
        <v>0</v>
      </c>
      <c r="F254" s="191">
        <f aca="true" t="shared" si="66" ref="F254:F256">F255</f>
        <v>0</v>
      </c>
      <c r="G254" s="191">
        <f aca="true" t="shared" si="67" ref="G254:G256">G255</f>
        <v>0</v>
      </c>
      <c r="H254" s="191">
        <f aca="true" t="shared" si="68" ref="H254:H256">H255</f>
        <v>0</v>
      </c>
      <c r="I254" s="191">
        <f aca="true" t="shared" si="69" ref="I254:I256">I255</f>
        <v>0</v>
      </c>
      <c r="J254" s="191">
        <f aca="true" t="shared" si="70" ref="J254:J256">J255</f>
        <v>0</v>
      </c>
      <c r="K254" s="191">
        <f aca="true" t="shared" si="71" ref="K254:K256">K255</f>
        <v>0</v>
      </c>
      <c r="L254" s="191">
        <f aca="true" t="shared" si="72" ref="L254:L256">L255</f>
        <v>0</v>
      </c>
      <c r="M254" s="191">
        <f aca="true" t="shared" si="73" ref="M254:M256">M255</f>
        <v>0</v>
      </c>
      <c r="N254" s="191">
        <f aca="true" t="shared" si="74" ref="N254:N256">N255</f>
        <v>0</v>
      </c>
      <c r="O254" s="191"/>
      <c r="P254" s="191">
        <f>P255</f>
        <v>0</v>
      </c>
      <c r="Q254" s="191">
        <f>Q255</f>
        <v>0</v>
      </c>
    </row>
    <row r="255" spans="1:17" ht="14.25" customHeight="1">
      <c r="A255" s="187">
        <v>42</v>
      </c>
      <c r="B255" s="246" t="s">
        <v>151</v>
      </c>
      <c r="C255" s="246"/>
      <c r="D255" s="191">
        <f t="shared" si="64"/>
        <v>0</v>
      </c>
      <c r="E255" s="191">
        <f t="shared" si="65"/>
        <v>0</v>
      </c>
      <c r="F255" s="191">
        <f t="shared" si="66"/>
        <v>0</v>
      </c>
      <c r="G255" s="191">
        <f t="shared" si="67"/>
        <v>0</v>
      </c>
      <c r="H255" s="191">
        <f t="shared" si="68"/>
        <v>0</v>
      </c>
      <c r="I255" s="191">
        <f t="shared" si="69"/>
        <v>0</v>
      </c>
      <c r="J255" s="191">
        <f t="shared" si="70"/>
        <v>0</v>
      </c>
      <c r="K255" s="191">
        <f t="shared" si="71"/>
        <v>0</v>
      </c>
      <c r="L255" s="191">
        <f t="shared" si="72"/>
        <v>0</v>
      </c>
      <c r="M255" s="191">
        <f t="shared" si="73"/>
        <v>0</v>
      </c>
      <c r="N255" s="191">
        <f t="shared" si="74"/>
        <v>0</v>
      </c>
      <c r="O255" s="191"/>
      <c r="P255" s="191"/>
      <c r="Q255" s="191"/>
    </row>
    <row r="256" spans="1:17" ht="14.25" customHeight="1">
      <c r="A256" s="193">
        <v>422</v>
      </c>
      <c r="B256" s="239" t="s">
        <v>152</v>
      </c>
      <c r="C256" s="239"/>
      <c r="D256" s="207">
        <f t="shared" si="64"/>
        <v>0</v>
      </c>
      <c r="E256" s="207">
        <f t="shared" si="65"/>
        <v>0</v>
      </c>
      <c r="F256" s="207">
        <f t="shared" si="66"/>
        <v>0</v>
      </c>
      <c r="G256" s="207">
        <f t="shared" si="67"/>
        <v>0</v>
      </c>
      <c r="H256" s="207">
        <f t="shared" si="68"/>
        <v>0</v>
      </c>
      <c r="I256" s="207">
        <f t="shared" si="69"/>
        <v>0</v>
      </c>
      <c r="J256" s="207">
        <f t="shared" si="70"/>
        <v>0</v>
      </c>
      <c r="K256" s="207">
        <f t="shared" si="71"/>
        <v>0</v>
      </c>
      <c r="L256" s="207">
        <f t="shared" si="72"/>
        <v>0</v>
      </c>
      <c r="M256" s="207">
        <f t="shared" si="73"/>
        <v>0</v>
      </c>
      <c r="N256" s="207">
        <f t="shared" si="74"/>
        <v>0</v>
      </c>
      <c r="O256" s="207"/>
      <c r="P256" s="207">
        <f>P257</f>
        <v>0</v>
      </c>
      <c r="Q256" s="207">
        <f>Q257</f>
        <v>0</v>
      </c>
    </row>
    <row r="257" spans="1:17" ht="7.5" customHeight="1">
      <c r="A257" s="196">
        <v>4227</v>
      </c>
      <c r="B257" s="218" t="s">
        <v>153</v>
      </c>
      <c r="C257" s="21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200"/>
      <c r="Q257" s="200"/>
    </row>
    <row r="258" spans="1:17" ht="6.75" customHeight="1">
      <c r="A258" s="186" t="s">
        <v>78</v>
      </c>
      <c r="B258" s="238" t="s">
        <v>133</v>
      </c>
      <c r="C258" s="238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</row>
    <row r="259" spans="1:17" ht="24" customHeight="1">
      <c r="A259" s="187">
        <v>4</v>
      </c>
      <c r="B259" s="246" t="s">
        <v>150</v>
      </c>
      <c r="C259" s="247"/>
      <c r="D259" s="191">
        <v>3000</v>
      </c>
      <c r="E259" s="191">
        <f aca="true" t="shared" si="75" ref="E259:E260">E260</f>
        <v>0</v>
      </c>
      <c r="F259" s="191">
        <f aca="true" t="shared" si="76" ref="F259:F260">F260</f>
        <v>0</v>
      </c>
      <c r="G259" s="191">
        <f aca="true" t="shared" si="77" ref="G259:G260">G260</f>
        <v>0</v>
      </c>
      <c r="H259" s="191">
        <f aca="true" t="shared" si="78" ref="H259:H260">H260</f>
        <v>0</v>
      </c>
      <c r="I259" s="191">
        <f aca="true" t="shared" si="79" ref="I259:I260">I260</f>
        <v>0</v>
      </c>
      <c r="J259" s="191">
        <v>3000</v>
      </c>
      <c r="K259" s="191">
        <f aca="true" t="shared" si="80" ref="K259:K260">K260</f>
        <v>0</v>
      </c>
      <c r="L259" s="191">
        <f aca="true" t="shared" si="81" ref="L259:L260">L260</f>
        <v>0</v>
      </c>
      <c r="M259" s="191">
        <f aca="true" t="shared" si="82" ref="M259:M260">M260</f>
        <v>0</v>
      </c>
      <c r="N259" s="191">
        <f aca="true" t="shared" si="83" ref="N259:N260">N260</f>
        <v>0</v>
      </c>
      <c r="O259" s="191"/>
      <c r="P259" s="191">
        <v>3000</v>
      </c>
      <c r="Q259" s="191">
        <v>3000</v>
      </c>
    </row>
    <row r="260" spans="1:17" ht="24" customHeight="1">
      <c r="A260" s="187">
        <v>42</v>
      </c>
      <c r="B260" s="246" t="s">
        <v>151</v>
      </c>
      <c r="C260" s="247"/>
      <c r="D260" s="191">
        <v>3000</v>
      </c>
      <c r="E260" s="191">
        <f t="shared" si="75"/>
        <v>0</v>
      </c>
      <c r="F260" s="191">
        <f t="shared" si="76"/>
        <v>0</v>
      </c>
      <c r="G260" s="191">
        <f t="shared" si="77"/>
        <v>0</v>
      </c>
      <c r="H260" s="191">
        <f t="shared" si="78"/>
        <v>0</v>
      </c>
      <c r="I260" s="191">
        <f t="shared" si="79"/>
        <v>0</v>
      </c>
      <c r="J260" s="191">
        <v>3000</v>
      </c>
      <c r="K260" s="191">
        <f t="shared" si="80"/>
        <v>0</v>
      </c>
      <c r="L260" s="191">
        <f t="shared" si="81"/>
        <v>0</v>
      </c>
      <c r="M260" s="191">
        <f t="shared" si="82"/>
        <v>0</v>
      </c>
      <c r="N260" s="191">
        <f t="shared" si="83"/>
        <v>0</v>
      </c>
      <c r="O260" s="191"/>
      <c r="P260" s="191">
        <v>3000</v>
      </c>
      <c r="Q260" s="191">
        <v>3000</v>
      </c>
    </row>
    <row r="261" spans="1:17" ht="24" customHeight="1">
      <c r="A261" s="193">
        <v>422</v>
      </c>
      <c r="B261" s="239" t="s">
        <v>152</v>
      </c>
      <c r="C261" s="242"/>
      <c r="D261" s="195">
        <v>3000</v>
      </c>
      <c r="E261" s="207">
        <f>E263</f>
        <v>0</v>
      </c>
      <c r="F261" s="207">
        <f>F263</f>
        <v>0</v>
      </c>
      <c r="G261" s="207">
        <f>G263</f>
        <v>0</v>
      </c>
      <c r="H261" s="207">
        <f>H263</f>
        <v>0</v>
      </c>
      <c r="I261" s="207">
        <f>I263</f>
        <v>0</v>
      </c>
      <c r="J261" s="195">
        <v>3000</v>
      </c>
      <c r="K261" s="207">
        <f>K263</f>
        <v>0</v>
      </c>
      <c r="L261" s="207">
        <f>L263</f>
        <v>0</v>
      </c>
      <c r="M261" s="207">
        <f>M263</f>
        <v>0</v>
      </c>
      <c r="N261" s="207">
        <f>N263</f>
        <v>0</v>
      </c>
      <c r="O261" s="195"/>
      <c r="P261" s="207">
        <f>P263</f>
        <v>0</v>
      </c>
      <c r="Q261" s="207">
        <f>Q263</f>
        <v>0</v>
      </c>
    </row>
    <row r="262" spans="1:17" ht="24" customHeight="1">
      <c r="A262" s="201">
        <v>4221</v>
      </c>
      <c r="B262" s="252" t="s">
        <v>156</v>
      </c>
      <c r="C262" s="287"/>
      <c r="D262" s="203">
        <v>0</v>
      </c>
      <c r="E262" s="203"/>
      <c r="F262" s="203"/>
      <c r="G262" s="203"/>
      <c r="H262" s="203"/>
      <c r="I262" s="203"/>
      <c r="J262" s="200">
        <v>0</v>
      </c>
      <c r="K262" s="203"/>
      <c r="L262" s="203"/>
      <c r="M262" s="203"/>
      <c r="N262" s="203"/>
      <c r="O262" s="203"/>
      <c r="P262" s="203"/>
      <c r="Q262" s="203"/>
    </row>
    <row r="263" spans="1:17" ht="24" customHeight="1">
      <c r="A263" s="196">
        <v>4227</v>
      </c>
      <c r="B263" s="218" t="s">
        <v>153</v>
      </c>
      <c r="C263" s="233"/>
      <c r="D263" s="198">
        <v>3000</v>
      </c>
      <c r="E263" s="198"/>
      <c r="F263" s="198"/>
      <c r="G263" s="198"/>
      <c r="H263" s="198"/>
      <c r="I263" s="198"/>
      <c r="J263" s="198">
        <v>3000</v>
      </c>
      <c r="K263" s="198"/>
      <c r="L263" s="198"/>
      <c r="M263" s="198"/>
      <c r="N263" s="198"/>
      <c r="O263" s="198"/>
      <c r="P263" s="200"/>
      <c r="Q263" s="200"/>
    </row>
    <row r="264" spans="1:17" ht="24" customHeight="1">
      <c r="A264" s="186" t="s">
        <v>78</v>
      </c>
      <c r="B264" s="238" t="s">
        <v>157</v>
      </c>
      <c r="C264" s="238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</row>
    <row r="265" spans="1:17" ht="24" customHeight="1">
      <c r="A265" s="186" t="s">
        <v>78</v>
      </c>
      <c r="B265" s="238" t="s">
        <v>79</v>
      </c>
      <c r="C265" s="238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</row>
    <row r="266" spans="1:17" ht="24" customHeight="1">
      <c r="A266" s="187">
        <v>4</v>
      </c>
      <c r="B266" s="246" t="s">
        <v>150</v>
      </c>
      <c r="C266" s="247"/>
      <c r="D266" s="191">
        <v>9000</v>
      </c>
      <c r="E266" s="191">
        <v>9000</v>
      </c>
      <c r="F266" s="191">
        <f aca="true" t="shared" si="84" ref="F266:F268">F267</f>
        <v>0</v>
      </c>
      <c r="G266" s="191">
        <f aca="true" t="shared" si="85" ref="G266:G268">G267</f>
        <v>0</v>
      </c>
      <c r="H266" s="191">
        <f aca="true" t="shared" si="86" ref="H266:H268">H267</f>
        <v>0</v>
      </c>
      <c r="I266" s="191">
        <f aca="true" t="shared" si="87" ref="I266:I268">I267</f>
        <v>0</v>
      </c>
      <c r="J266" s="191">
        <f aca="true" t="shared" si="88" ref="J266:J268">J267</f>
        <v>0</v>
      </c>
      <c r="K266" s="191">
        <f aca="true" t="shared" si="89" ref="K266:K268">K267</f>
        <v>0</v>
      </c>
      <c r="L266" s="191">
        <f aca="true" t="shared" si="90" ref="L266:L268">L267</f>
        <v>0</v>
      </c>
      <c r="M266" s="191">
        <f aca="true" t="shared" si="91" ref="M266:M268">M267</f>
        <v>0</v>
      </c>
      <c r="N266" s="191">
        <f aca="true" t="shared" si="92" ref="N266:N268">N267</f>
        <v>0</v>
      </c>
      <c r="O266" s="191"/>
      <c r="P266" s="191">
        <f aca="true" t="shared" si="93" ref="P266:P268">P267</f>
        <v>0</v>
      </c>
      <c r="Q266" s="191">
        <f aca="true" t="shared" si="94" ref="Q266:Q268">Q267</f>
        <v>0</v>
      </c>
    </row>
    <row r="267" spans="1:17" ht="18.75" customHeight="1">
      <c r="A267" s="187">
        <v>42</v>
      </c>
      <c r="B267" s="246" t="s">
        <v>151</v>
      </c>
      <c r="C267" s="247"/>
      <c r="D267" s="191">
        <v>9000</v>
      </c>
      <c r="E267" s="191">
        <v>9000</v>
      </c>
      <c r="F267" s="191">
        <f t="shared" si="84"/>
        <v>0</v>
      </c>
      <c r="G267" s="191">
        <f t="shared" si="85"/>
        <v>0</v>
      </c>
      <c r="H267" s="191">
        <f t="shared" si="86"/>
        <v>0</v>
      </c>
      <c r="I267" s="191">
        <f t="shared" si="87"/>
        <v>0</v>
      </c>
      <c r="J267" s="191">
        <f t="shared" si="88"/>
        <v>0</v>
      </c>
      <c r="K267" s="191">
        <f t="shared" si="89"/>
        <v>0</v>
      </c>
      <c r="L267" s="191">
        <f t="shared" si="90"/>
        <v>0</v>
      </c>
      <c r="M267" s="191">
        <f t="shared" si="91"/>
        <v>0</v>
      </c>
      <c r="N267" s="191">
        <f t="shared" si="92"/>
        <v>0</v>
      </c>
      <c r="O267" s="191"/>
      <c r="P267" s="191">
        <f t="shared" si="93"/>
        <v>0</v>
      </c>
      <c r="Q267" s="191">
        <f t="shared" si="94"/>
        <v>0</v>
      </c>
    </row>
    <row r="268" spans="1:17" ht="16.5" customHeight="1">
      <c r="A268" s="234">
        <v>422</v>
      </c>
      <c r="B268" s="272" t="s">
        <v>152</v>
      </c>
      <c r="C268" s="264"/>
      <c r="D268" s="236">
        <v>9000</v>
      </c>
      <c r="E268" s="236">
        <v>9000</v>
      </c>
      <c r="F268" s="237">
        <f t="shared" si="84"/>
        <v>0</v>
      </c>
      <c r="G268" s="237">
        <f t="shared" si="85"/>
        <v>0</v>
      </c>
      <c r="H268" s="237">
        <f t="shared" si="86"/>
        <v>0</v>
      </c>
      <c r="I268" s="237">
        <f t="shared" si="87"/>
        <v>0</v>
      </c>
      <c r="J268" s="237">
        <f t="shared" si="88"/>
        <v>0</v>
      </c>
      <c r="K268" s="237">
        <f t="shared" si="89"/>
        <v>0</v>
      </c>
      <c r="L268" s="237">
        <f t="shared" si="90"/>
        <v>0</v>
      </c>
      <c r="M268" s="237">
        <f t="shared" si="91"/>
        <v>0</v>
      </c>
      <c r="N268" s="237">
        <f t="shared" si="92"/>
        <v>0</v>
      </c>
      <c r="O268" s="237"/>
      <c r="P268" s="237">
        <f t="shared" si="93"/>
        <v>0</v>
      </c>
      <c r="Q268" s="237">
        <f t="shared" si="94"/>
        <v>0</v>
      </c>
    </row>
    <row r="269" spans="1:17" ht="14.25" customHeight="1">
      <c r="A269" s="289">
        <v>4227</v>
      </c>
      <c r="B269" s="290" t="s">
        <v>153</v>
      </c>
      <c r="C269" s="273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6"/>
      <c r="Q269" s="236"/>
    </row>
    <row r="270" spans="1:17" ht="14.25" customHeight="1">
      <c r="A270" s="289"/>
      <c r="B270" s="290"/>
      <c r="C270" s="290"/>
      <c r="D270" s="274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6"/>
      <c r="Q270" s="236"/>
    </row>
    <row r="271" spans="1:17" ht="15" customHeight="1">
      <c r="A271" s="291" t="s">
        <v>78</v>
      </c>
      <c r="B271" s="292" t="s">
        <v>79</v>
      </c>
      <c r="C271" s="293"/>
      <c r="D271" s="293"/>
      <c r="E271" s="291"/>
      <c r="F271" s="291"/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</row>
    <row r="272" spans="1:17" ht="14.25" customHeight="1">
      <c r="A272" s="234">
        <v>4</v>
      </c>
      <c r="B272" s="272" t="s">
        <v>150</v>
      </c>
      <c r="C272" s="264"/>
      <c r="D272" s="236"/>
      <c r="E272" s="236">
        <f>E273</f>
        <v>9000</v>
      </c>
      <c r="F272" s="236">
        <f>F273</f>
        <v>0</v>
      </c>
      <c r="G272" s="236">
        <f>G273</f>
        <v>0</v>
      </c>
      <c r="H272" s="236">
        <f>H273</f>
        <v>0</v>
      </c>
      <c r="I272" s="236">
        <f>I273</f>
        <v>0</v>
      </c>
      <c r="J272" s="236">
        <f>J273</f>
        <v>50375</v>
      </c>
      <c r="K272" s="236">
        <f>K273</f>
        <v>0</v>
      </c>
      <c r="L272" s="236">
        <f>L273</f>
        <v>0</v>
      </c>
      <c r="M272" s="236">
        <f>M273</f>
        <v>0</v>
      </c>
      <c r="N272" s="236">
        <f>N273</f>
        <v>0</v>
      </c>
      <c r="O272" s="236"/>
      <c r="P272" s="236">
        <v>47375</v>
      </c>
      <c r="Q272" s="236">
        <v>47375</v>
      </c>
    </row>
    <row r="273" spans="1:17" ht="14.25" customHeight="1">
      <c r="A273" s="234">
        <v>42</v>
      </c>
      <c r="B273" s="272" t="s">
        <v>151</v>
      </c>
      <c r="C273" s="264"/>
      <c r="D273" s="236"/>
      <c r="E273" s="236">
        <f>E277</f>
        <v>9000</v>
      </c>
      <c r="F273" s="236">
        <f>F277</f>
        <v>0</v>
      </c>
      <c r="G273" s="236">
        <f>G277</f>
        <v>0</v>
      </c>
      <c r="H273" s="236">
        <f>H277</f>
        <v>0</v>
      </c>
      <c r="I273" s="236">
        <f>I277</f>
        <v>0</v>
      </c>
      <c r="J273" s="236">
        <f>J277</f>
        <v>50375</v>
      </c>
      <c r="K273" s="236">
        <f>K277</f>
        <v>0</v>
      </c>
      <c r="L273" s="236">
        <f>L277</f>
        <v>0</v>
      </c>
      <c r="M273" s="236">
        <f>M277</f>
        <v>0</v>
      </c>
      <c r="N273" s="236">
        <f>N277</f>
        <v>0</v>
      </c>
      <c r="O273" s="236"/>
      <c r="P273" s="236">
        <v>47375</v>
      </c>
      <c r="Q273" s="236">
        <v>47375</v>
      </c>
    </row>
    <row r="274" spans="1:17" ht="14.25" customHeight="1">
      <c r="A274" s="234">
        <v>422</v>
      </c>
      <c r="B274" s="272" t="s">
        <v>152</v>
      </c>
      <c r="C274" s="264"/>
      <c r="D274" s="237">
        <f>SUM(D275:D276)</f>
        <v>47375</v>
      </c>
      <c r="E274" s="237">
        <f>SUM(E275:E276)</f>
        <v>0</v>
      </c>
      <c r="F274" s="237">
        <f>SUM(F275:F276)</f>
        <v>0</v>
      </c>
      <c r="G274" s="237">
        <f>SUM(G275:G276)</f>
        <v>0</v>
      </c>
      <c r="H274" s="237">
        <f>SUM(H275:H276)</f>
        <v>0</v>
      </c>
      <c r="I274" s="237">
        <f>SUM(I275:I276)</f>
        <v>0</v>
      </c>
      <c r="J274" s="237">
        <f>SUM(J275:J276)</f>
        <v>47375</v>
      </c>
      <c r="K274" s="237">
        <f>SUM(K275:K276)</f>
        <v>0</v>
      </c>
      <c r="L274" s="237">
        <f>SUM(L275:L276)</f>
        <v>0</v>
      </c>
      <c r="M274" s="237">
        <f>SUM(M275:M276)</f>
        <v>0</v>
      </c>
      <c r="N274" s="237">
        <f>SUM(N275:N276)</f>
        <v>0</v>
      </c>
      <c r="O274" s="237"/>
      <c r="P274" s="237">
        <f>SUM(P275:P276)</f>
        <v>0</v>
      </c>
      <c r="Q274" s="237">
        <f>SUM(Q275:Q276)</f>
        <v>0</v>
      </c>
    </row>
    <row r="275" spans="1:17" ht="14.25" customHeight="1">
      <c r="A275" s="289">
        <v>4223</v>
      </c>
      <c r="B275" s="290" t="s">
        <v>154</v>
      </c>
      <c r="C275" s="294"/>
      <c r="D275" s="237">
        <f>SUM(E275:N275)</f>
        <v>0</v>
      </c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6"/>
      <c r="Q275" s="236"/>
    </row>
    <row r="276" spans="1:17" ht="14.25" customHeight="1">
      <c r="A276" s="289">
        <v>4227</v>
      </c>
      <c r="B276" s="290" t="s">
        <v>153</v>
      </c>
      <c r="C276" s="273"/>
      <c r="D276" s="237">
        <v>47375</v>
      </c>
      <c r="E276" s="237"/>
      <c r="F276" s="237"/>
      <c r="G276" s="237"/>
      <c r="H276" s="237"/>
      <c r="I276" s="237"/>
      <c r="J276" s="237">
        <v>47375</v>
      </c>
      <c r="K276" s="237"/>
      <c r="L276" s="237"/>
      <c r="M276" s="237"/>
      <c r="N276" s="237"/>
      <c r="O276" s="237"/>
      <c r="P276" s="236"/>
      <c r="Q276" s="236"/>
    </row>
    <row r="277" spans="1:17" ht="14.25" customHeight="1">
      <c r="A277" s="234"/>
      <c r="B277" s="272" t="s">
        <v>158</v>
      </c>
      <c r="C277" s="264"/>
      <c r="D277" s="236">
        <f>D243+D248+D254+D259+D266</f>
        <v>59375</v>
      </c>
      <c r="E277" s="236">
        <f>E243+E248+E254+E259+E266</f>
        <v>9000</v>
      </c>
      <c r="F277" s="236">
        <f>F243+F248+F254+F259+F266</f>
        <v>0</v>
      </c>
      <c r="G277" s="236">
        <f>G243+G248+G254+G259+G266</f>
        <v>0</v>
      </c>
      <c r="H277" s="236">
        <f>H243+H248+H254+H259+H266</f>
        <v>0</v>
      </c>
      <c r="I277" s="236">
        <f>I243+I248+I254+I259+I266</f>
        <v>0</v>
      </c>
      <c r="J277" s="236">
        <f>J243+J248+J254+J259+J266</f>
        <v>50375</v>
      </c>
      <c r="K277" s="236">
        <f>K243+K248+K254+K259+K266</f>
        <v>0</v>
      </c>
      <c r="L277" s="236">
        <f>L243+L248+L254+L259+L266</f>
        <v>0</v>
      </c>
      <c r="M277" s="236">
        <f>M243+M248+M254+M259+M266</f>
        <v>0</v>
      </c>
      <c r="N277" s="236">
        <f>N243+N248+N254+N259+N266</f>
        <v>0</v>
      </c>
      <c r="O277" s="236"/>
      <c r="P277" s="236">
        <v>47375</v>
      </c>
      <c r="Q277" s="236">
        <v>47375</v>
      </c>
    </row>
    <row r="278" spans="1:17" ht="14.25" customHeight="1">
      <c r="A278" s="289"/>
      <c r="B278" s="290"/>
      <c r="C278" s="290"/>
      <c r="D278" s="274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6"/>
      <c r="Q278" s="236"/>
    </row>
    <row r="279" spans="1:17" ht="14.25" customHeight="1">
      <c r="A279" s="234" t="s">
        <v>159</v>
      </c>
      <c r="B279" s="272"/>
      <c r="C279" s="272"/>
      <c r="D279" s="236"/>
      <c r="E279" s="291"/>
      <c r="F279" s="29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</row>
    <row r="280" spans="1:17" ht="6" customHeight="1">
      <c r="A280" s="291" t="s">
        <v>78</v>
      </c>
      <c r="B280" s="292" t="s">
        <v>160</v>
      </c>
      <c r="C280" s="292"/>
      <c r="D280" s="292"/>
      <c r="E280" s="292"/>
      <c r="F280" s="292"/>
      <c r="G280" s="292"/>
      <c r="H280" s="292"/>
      <c r="I280" s="292"/>
      <c r="J280" s="291"/>
      <c r="K280" s="291"/>
      <c r="L280" s="291"/>
      <c r="M280" s="291"/>
      <c r="N280" s="291"/>
      <c r="O280" s="291"/>
      <c r="P280" s="291"/>
      <c r="Q280" s="291"/>
    </row>
    <row r="281" spans="1:17" ht="0" customHeight="1" hidden="1">
      <c r="A281" s="234">
        <v>3</v>
      </c>
      <c r="B281" s="272" t="s">
        <v>80</v>
      </c>
      <c r="C281" s="272"/>
      <c r="D281" s="236">
        <f>D282</f>
        <v>0</v>
      </c>
      <c r="E281" s="236">
        <f>E282</f>
        <v>0</v>
      </c>
      <c r="F281" s="236">
        <f>F282</f>
        <v>0</v>
      </c>
      <c r="G281" s="236">
        <f>G282</f>
        <v>0</v>
      </c>
      <c r="H281" s="236">
        <f>H282</f>
        <v>0</v>
      </c>
      <c r="I281" s="236">
        <f>I282</f>
        <v>0</v>
      </c>
      <c r="J281" s="236">
        <f>J282</f>
        <v>0</v>
      </c>
      <c r="K281" s="236">
        <f>K282</f>
        <v>0</v>
      </c>
      <c r="L281" s="236">
        <f>L282</f>
        <v>0</v>
      </c>
      <c r="M281" s="236">
        <f>M282</f>
        <v>0</v>
      </c>
      <c r="N281" s="236">
        <f>N282</f>
        <v>0</v>
      </c>
      <c r="O281" s="236"/>
      <c r="P281" s="236">
        <f>P282</f>
        <v>0</v>
      </c>
      <c r="Q281" s="236">
        <f>Q282</f>
        <v>0</v>
      </c>
    </row>
    <row r="282" spans="1:17" ht="13.5" customHeight="1">
      <c r="A282" s="234">
        <v>32</v>
      </c>
      <c r="B282" s="272" t="s">
        <v>94</v>
      </c>
      <c r="C282" s="272"/>
      <c r="D282" s="236">
        <f>D283+D285+D287</f>
        <v>0</v>
      </c>
      <c r="E282" s="236">
        <f>E283+E285+E287</f>
        <v>0</v>
      </c>
      <c r="F282" s="236">
        <f>F283+F285+F287</f>
        <v>0</v>
      </c>
      <c r="G282" s="236">
        <f>G283+G285+G287</f>
        <v>0</v>
      </c>
      <c r="H282" s="236">
        <f>H283+H285+H287</f>
        <v>0</v>
      </c>
      <c r="I282" s="236">
        <f>I283+I285+I287</f>
        <v>0</v>
      </c>
      <c r="J282" s="236">
        <f>J283+J285+J287</f>
        <v>0</v>
      </c>
      <c r="K282" s="236">
        <f>K283+K285+K287</f>
        <v>0</v>
      </c>
      <c r="L282" s="236">
        <f>L283+L285+L287</f>
        <v>0</v>
      </c>
      <c r="M282" s="236">
        <f>M283+M285+M287</f>
        <v>0</v>
      </c>
      <c r="N282" s="236">
        <f>N283+N285+N287</f>
        <v>0</v>
      </c>
      <c r="O282" s="236"/>
      <c r="P282" s="236">
        <f>P283+P285+P287</f>
        <v>0</v>
      </c>
      <c r="Q282" s="236">
        <f>Q283+Q285+Q287</f>
        <v>0</v>
      </c>
    </row>
    <row r="283" spans="1:17" ht="3.75" customHeight="1">
      <c r="A283" s="234">
        <v>321</v>
      </c>
      <c r="B283" s="272" t="s">
        <v>95</v>
      </c>
      <c r="C283" s="272"/>
      <c r="D283" s="275">
        <f>SUM(D284:D284)</f>
        <v>0</v>
      </c>
      <c r="E283" s="275">
        <f>SUM(E284:E284)</f>
        <v>0</v>
      </c>
      <c r="F283" s="275">
        <f>SUM(F284:F284)</f>
        <v>0</v>
      </c>
      <c r="G283" s="275">
        <f>SUM(G284:G284)</f>
        <v>0</v>
      </c>
      <c r="H283" s="275">
        <f>SUM(H284:H284)</f>
        <v>0</v>
      </c>
      <c r="I283" s="275">
        <f>SUM(I284:I284)</f>
        <v>0</v>
      </c>
      <c r="J283" s="275">
        <f>SUM(J284:J284)</f>
        <v>0</v>
      </c>
      <c r="K283" s="275">
        <f>SUM(K284:K284)</f>
        <v>0</v>
      </c>
      <c r="L283" s="275">
        <f>SUM(L284:L284)</f>
        <v>0</v>
      </c>
      <c r="M283" s="275">
        <f>SUM(M284:M284)</f>
        <v>0</v>
      </c>
      <c r="N283" s="275">
        <f>SUM(N284:N284)</f>
        <v>0</v>
      </c>
      <c r="O283" s="275"/>
      <c r="P283" s="275">
        <f>SUM(P284:P284)</f>
        <v>0</v>
      </c>
      <c r="Q283" s="275">
        <f>SUM(Q284:Q284)</f>
        <v>0</v>
      </c>
    </row>
    <row r="284" spans="1:17" ht="13.5" customHeight="1">
      <c r="A284" s="295">
        <v>3211</v>
      </c>
      <c r="B284" s="292" t="s">
        <v>110</v>
      </c>
      <c r="C284" s="292"/>
      <c r="D284" s="237">
        <f>SUM(E284:N284)</f>
        <v>0</v>
      </c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6"/>
    </row>
    <row r="285" spans="1:17" ht="20.25" customHeight="1">
      <c r="A285" s="234">
        <v>322</v>
      </c>
      <c r="B285" s="272" t="s">
        <v>97</v>
      </c>
      <c r="C285" s="272"/>
      <c r="D285" s="274">
        <f>SUM(D286:D286)</f>
        <v>0</v>
      </c>
      <c r="E285" s="274">
        <f>SUM(E286:E286)</f>
        <v>0</v>
      </c>
      <c r="F285" s="274">
        <f>SUM(F286:F286)</f>
        <v>0</v>
      </c>
      <c r="G285" s="274">
        <f>SUM(G286:G286)</f>
        <v>0</v>
      </c>
      <c r="H285" s="274">
        <f>SUM(H286:H286)</f>
        <v>0</v>
      </c>
      <c r="I285" s="274">
        <f>SUM(I286:I286)</f>
        <v>0</v>
      </c>
      <c r="J285" s="274">
        <f>SUM(J286:J286)</f>
        <v>0</v>
      </c>
      <c r="K285" s="274">
        <f>SUM(K286:K286)</f>
        <v>0</v>
      </c>
      <c r="L285" s="274">
        <f>SUM(L286:L286)</f>
        <v>0</v>
      </c>
      <c r="M285" s="274">
        <f>SUM(M286:M286)</f>
        <v>0</v>
      </c>
      <c r="N285" s="274">
        <f>SUM(N286:N286)</f>
        <v>0</v>
      </c>
      <c r="O285" s="274"/>
      <c r="P285" s="274">
        <f>SUM(P286:P286)</f>
        <v>0</v>
      </c>
      <c r="Q285" s="274">
        <f>SUM(Q286:Q286)</f>
        <v>0</v>
      </c>
    </row>
    <row r="286" spans="1:17" ht="20.25" customHeight="1">
      <c r="A286" s="289">
        <v>3221</v>
      </c>
      <c r="B286" s="290" t="s">
        <v>98</v>
      </c>
      <c r="C286" s="290"/>
      <c r="D286" s="237">
        <f>SUM(E286:N286)</f>
        <v>0</v>
      </c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6"/>
      <c r="Q286" s="236"/>
    </row>
    <row r="287" spans="1:17" ht="20.25" customHeight="1">
      <c r="A287" s="234">
        <v>329</v>
      </c>
      <c r="B287" s="272" t="s">
        <v>103</v>
      </c>
      <c r="C287" s="272"/>
      <c r="D287" s="274">
        <f>SUM(D288:D289)</f>
        <v>0</v>
      </c>
      <c r="E287" s="274">
        <f>SUM(E288:E289)</f>
        <v>0</v>
      </c>
      <c r="F287" s="274">
        <f>SUM(F288:F289)</f>
        <v>0</v>
      </c>
      <c r="G287" s="274">
        <f>SUM(G288:G289)</f>
        <v>0</v>
      </c>
      <c r="H287" s="274">
        <f>SUM(H288:H289)</f>
        <v>0</v>
      </c>
      <c r="I287" s="274">
        <f>SUM(I288:I289)</f>
        <v>0</v>
      </c>
      <c r="J287" s="274">
        <f>SUM(J288:J289)</f>
        <v>0</v>
      </c>
      <c r="K287" s="274">
        <f>SUM(K288:K289)</f>
        <v>0</v>
      </c>
      <c r="L287" s="274">
        <f>SUM(L288:L289)</f>
        <v>0</v>
      </c>
      <c r="M287" s="274">
        <f>SUM(M288:M289)</f>
        <v>0</v>
      </c>
      <c r="N287" s="274">
        <f>SUM(N288:N289)</f>
        <v>0</v>
      </c>
      <c r="O287" s="274"/>
      <c r="P287" s="274">
        <f>SUM(P288:P289)</f>
        <v>0</v>
      </c>
      <c r="Q287" s="274">
        <f>SUM(Q288:Q289)</f>
        <v>0</v>
      </c>
    </row>
    <row r="288" spans="1:17" ht="24" customHeight="1">
      <c r="A288" s="289">
        <v>3293</v>
      </c>
      <c r="B288" s="290" t="s">
        <v>161</v>
      </c>
      <c r="C288" s="290"/>
      <c r="D288" s="237">
        <f aca="true" t="shared" si="95" ref="D288:D289">SUM(E288:N288)</f>
        <v>0</v>
      </c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</row>
    <row r="289" spans="1:17" ht="13.5" customHeight="1">
      <c r="A289" s="289">
        <v>3299</v>
      </c>
      <c r="B289" s="290" t="s">
        <v>103</v>
      </c>
      <c r="C289" s="290"/>
      <c r="D289" s="237">
        <f t="shared" si="95"/>
        <v>0</v>
      </c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</row>
    <row r="290" spans="1:17" ht="13.5" customHeight="1">
      <c r="A290" s="201">
        <v>4221</v>
      </c>
      <c r="B290" s="252" t="s">
        <v>162</v>
      </c>
      <c r="C290" s="287"/>
      <c r="D290" s="203">
        <v>0</v>
      </c>
      <c r="E290" s="298">
        <v>0</v>
      </c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</row>
    <row r="291" spans="1:17" ht="13.5" customHeight="1">
      <c r="A291" s="201">
        <v>4223</v>
      </c>
      <c r="B291" s="252" t="s">
        <v>156</v>
      </c>
      <c r="C291" s="281"/>
      <c r="D291" s="203">
        <v>9000</v>
      </c>
      <c r="E291" s="298">
        <v>9000</v>
      </c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</row>
    <row r="292" spans="1:17" ht="13.5" customHeight="1">
      <c r="A292" s="201">
        <v>4227</v>
      </c>
      <c r="B292" s="252" t="s">
        <v>153</v>
      </c>
      <c r="C292" s="281"/>
      <c r="D292" s="203">
        <v>0</v>
      </c>
      <c r="E292" s="298">
        <v>0</v>
      </c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</row>
    <row r="293" spans="1:17" ht="26.25" customHeight="1">
      <c r="A293" s="186" t="s">
        <v>78</v>
      </c>
      <c r="B293" s="238" t="s">
        <v>130</v>
      </c>
      <c r="C293" s="186"/>
      <c r="D293" s="258">
        <v>20000</v>
      </c>
      <c r="E293" s="186"/>
      <c r="F293" s="186"/>
      <c r="G293" s="186"/>
      <c r="H293" s="186"/>
      <c r="I293" s="186"/>
      <c r="J293" s="258">
        <v>20000</v>
      </c>
      <c r="K293" s="186"/>
      <c r="L293" s="186"/>
      <c r="M293" s="186"/>
      <c r="N293" s="186"/>
      <c r="O293" s="186"/>
      <c r="P293" s="186"/>
      <c r="Q293" s="186"/>
    </row>
    <row r="294" spans="1:17" ht="13.5" customHeight="1">
      <c r="A294" s="230">
        <v>4</v>
      </c>
      <c r="B294" s="246" t="s">
        <v>150</v>
      </c>
      <c r="C294" s="281"/>
      <c r="D294" s="203">
        <v>20000</v>
      </c>
      <c r="E294" s="298"/>
      <c r="F294" s="263"/>
      <c r="G294" s="263"/>
      <c r="H294" s="263"/>
      <c r="I294" s="263"/>
      <c r="J294" s="263">
        <v>20000</v>
      </c>
      <c r="K294" s="263"/>
      <c r="L294" s="263"/>
      <c r="M294" s="263"/>
      <c r="N294" s="263"/>
      <c r="O294" s="263"/>
      <c r="P294" s="263"/>
      <c r="Q294" s="263"/>
    </row>
    <row r="295" spans="1:17" ht="13.5" customHeight="1">
      <c r="A295" s="230">
        <v>42</v>
      </c>
      <c r="B295" s="246" t="s">
        <v>151</v>
      </c>
      <c r="C295" s="281"/>
      <c r="D295" s="203">
        <v>20000</v>
      </c>
      <c r="E295" s="298"/>
      <c r="F295" s="263"/>
      <c r="G295" s="263"/>
      <c r="H295" s="263"/>
      <c r="I295" s="263"/>
      <c r="J295" s="263">
        <v>20000</v>
      </c>
      <c r="K295" s="263"/>
      <c r="L295" s="263"/>
      <c r="M295" s="263"/>
      <c r="N295" s="263"/>
      <c r="O295" s="263"/>
      <c r="P295" s="263"/>
      <c r="Q295" s="263"/>
    </row>
    <row r="296" spans="1:17" ht="13.5" customHeight="1">
      <c r="A296" s="234">
        <v>422</v>
      </c>
      <c r="B296" s="272" t="s">
        <v>152</v>
      </c>
      <c r="C296" s="264"/>
      <c r="D296" s="236">
        <v>20000</v>
      </c>
      <c r="E296" s="236"/>
      <c r="F296" s="237">
        <f>F297</f>
        <v>0</v>
      </c>
      <c r="G296" s="237">
        <f>G297</f>
        <v>0</v>
      </c>
      <c r="H296" s="237">
        <f>H297</f>
        <v>0</v>
      </c>
      <c r="I296" s="237">
        <f>I297</f>
        <v>0</v>
      </c>
      <c r="J296" s="237">
        <v>20000</v>
      </c>
      <c r="K296" s="237">
        <f>K297</f>
        <v>0</v>
      </c>
      <c r="L296" s="237">
        <f>L297</f>
        <v>0</v>
      </c>
      <c r="M296" s="237">
        <f>M297</f>
        <v>0</v>
      </c>
      <c r="N296" s="237">
        <f>N297</f>
        <v>0</v>
      </c>
      <c r="O296" s="237"/>
      <c r="P296" s="237">
        <f>P297</f>
        <v>0</v>
      </c>
      <c r="Q296" s="237">
        <f>Q297</f>
        <v>0</v>
      </c>
    </row>
    <row r="297" spans="1:17" ht="13.5" customHeight="1">
      <c r="A297" s="201">
        <v>4227</v>
      </c>
      <c r="B297" s="218" t="s">
        <v>153</v>
      </c>
      <c r="C297" s="281"/>
      <c r="D297" s="203">
        <v>20000</v>
      </c>
      <c r="E297" s="298"/>
      <c r="F297" s="263"/>
      <c r="G297" s="263"/>
      <c r="H297" s="263"/>
      <c r="I297" s="263"/>
      <c r="J297" s="263">
        <v>20000</v>
      </c>
      <c r="K297" s="263"/>
      <c r="L297" s="263"/>
      <c r="M297" s="263"/>
      <c r="N297" s="263"/>
      <c r="O297" s="263"/>
      <c r="P297" s="263"/>
      <c r="Q297" s="263"/>
    </row>
    <row r="298" spans="1:17" ht="13.5" customHeight="1">
      <c r="A298" s="185"/>
      <c r="B298" s="260" t="s">
        <v>158</v>
      </c>
      <c r="C298" s="210"/>
      <c r="D298" s="211">
        <v>32000</v>
      </c>
      <c r="E298" s="211">
        <v>9000</v>
      </c>
      <c r="F298" s="211">
        <f>F281</f>
        <v>0</v>
      </c>
      <c r="G298" s="211">
        <f>G281</f>
        <v>0</v>
      </c>
      <c r="H298" s="211">
        <f>H281</f>
        <v>0</v>
      </c>
      <c r="I298" s="211">
        <f>I281</f>
        <v>0</v>
      </c>
      <c r="J298" s="211">
        <v>23000</v>
      </c>
      <c r="K298" s="211">
        <f>K281</f>
        <v>0</v>
      </c>
      <c r="L298" s="211">
        <f>L281</f>
        <v>0</v>
      </c>
      <c r="M298" s="211">
        <f>M281</f>
        <v>0</v>
      </c>
      <c r="N298" s="211">
        <f>N281</f>
        <v>0</v>
      </c>
      <c r="O298" s="211"/>
      <c r="P298" s="211">
        <v>3000</v>
      </c>
      <c r="Q298" s="211">
        <v>3000</v>
      </c>
    </row>
    <row r="299" spans="1:17" ht="6" customHeight="1">
      <c r="A299" s="299"/>
      <c r="B299" s="299"/>
      <c r="C299" s="29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</row>
    <row r="300" spans="1:17" ht="13.5" customHeight="1">
      <c r="A300" s="183" t="s">
        <v>163</v>
      </c>
      <c r="B300" s="183"/>
      <c r="C300" s="300"/>
      <c r="D300" s="301">
        <v>3337507</v>
      </c>
      <c r="E300" s="301">
        <v>2652690</v>
      </c>
      <c r="F300" s="301">
        <f>F58+F188+F204+F237+F277+F298</f>
        <v>0</v>
      </c>
      <c r="G300" s="301">
        <f>G58+G188+G204+G237+G277+G298</f>
        <v>0</v>
      </c>
      <c r="H300" s="301">
        <f>H58+H188+H204+H237+H277+H298</f>
        <v>12317</v>
      </c>
      <c r="I300" s="301">
        <v>61391</v>
      </c>
      <c r="J300" s="301">
        <v>499715</v>
      </c>
      <c r="K300" s="301">
        <f>K58+K188+K204+K237+K277+K298</f>
        <v>0</v>
      </c>
      <c r="L300" s="301">
        <f>L58+L188+L204+L237+L277+L298</f>
        <v>249</v>
      </c>
      <c r="M300" s="301">
        <f>M58+M188+M204+M237+M277+M298</f>
        <v>0</v>
      </c>
      <c r="N300" s="301">
        <f>N58+N188+N204+N237+N277+N298</f>
        <v>0</v>
      </c>
      <c r="O300" s="301">
        <v>111145</v>
      </c>
      <c r="P300" s="301">
        <v>3014882</v>
      </c>
      <c r="Q300" s="301">
        <v>2656981</v>
      </c>
    </row>
    <row r="301" spans="1:17" ht="3.75" customHeight="1">
      <c r="A301" s="302"/>
      <c r="B301" s="303"/>
      <c r="C301" s="303"/>
      <c r="D301" s="304"/>
      <c r="E301" s="305"/>
      <c r="F301" s="306"/>
      <c r="G301" s="307"/>
      <c r="H301" s="307"/>
      <c r="I301" s="307"/>
      <c r="J301" s="307"/>
      <c r="K301" s="307"/>
      <c r="L301" s="307"/>
      <c r="M301" s="307"/>
      <c r="N301" s="307"/>
      <c r="O301" s="308"/>
      <c r="P301" s="307"/>
      <c r="Q301" s="309"/>
    </row>
    <row r="302" spans="1:17" ht="15.75">
      <c r="A302" s="310"/>
      <c r="B302" s="311" t="s">
        <v>164</v>
      </c>
      <c r="C302" s="312"/>
      <c r="D302" s="313">
        <v>3337507</v>
      </c>
      <c r="E302" s="314">
        <v>2652690</v>
      </c>
      <c r="F302" s="315">
        <f>F300</f>
        <v>0</v>
      </c>
      <c r="G302" s="316">
        <f>G300</f>
        <v>0</v>
      </c>
      <c r="H302" s="317">
        <f>H300</f>
        <v>12317</v>
      </c>
      <c r="I302" s="317">
        <f>I300</f>
        <v>61391</v>
      </c>
      <c r="J302" s="317">
        <v>499715</v>
      </c>
      <c r="K302" s="317">
        <f>K300</f>
        <v>0</v>
      </c>
      <c r="L302" s="317">
        <f>L300</f>
        <v>249</v>
      </c>
      <c r="M302" s="317">
        <f>M300</f>
        <v>0</v>
      </c>
      <c r="N302" s="316">
        <f>N300</f>
        <v>0</v>
      </c>
      <c r="O302" s="314">
        <v>111145</v>
      </c>
      <c r="P302" s="316">
        <f>P300</f>
        <v>3014882</v>
      </c>
      <c r="Q302" s="318">
        <f>Q300</f>
        <v>2656981</v>
      </c>
    </row>
    <row r="303" spans="1:17" ht="14.25">
      <c r="A303" s="319"/>
      <c r="B303" s="319"/>
      <c r="C303" s="319"/>
      <c r="D303" s="320"/>
      <c r="E303" s="321"/>
      <c r="F303" s="319"/>
      <c r="G303" s="319"/>
      <c r="H303" s="319"/>
      <c r="I303" s="319"/>
      <c r="J303" s="319"/>
      <c r="K303" s="319"/>
      <c r="L303" s="319"/>
      <c r="M303" s="319"/>
      <c r="N303" s="319"/>
      <c r="O303" s="319"/>
      <c r="P303" s="319"/>
      <c r="Q303" s="319"/>
    </row>
    <row r="304" spans="1:17" ht="12" customHeight="1">
      <c r="A304" s="322" t="s">
        <v>165</v>
      </c>
      <c r="B304" s="322"/>
      <c r="C304" s="322"/>
      <c r="D304" s="323"/>
      <c r="E304" s="324"/>
      <c r="F304" s="325"/>
      <c r="G304" s="326"/>
      <c r="H304" s="326"/>
      <c r="I304" s="326"/>
      <c r="J304" s="326"/>
      <c r="K304" s="327"/>
      <c r="L304" s="328"/>
      <c r="M304" s="328"/>
      <c r="N304" s="328" t="s">
        <v>166</v>
      </c>
      <c r="O304" s="328"/>
      <c r="P304" s="328"/>
      <c r="Q304" s="319"/>
    </row>
    <row r="305" spans="1:17" ht="14.25">
      <c r="A305" s="329"/>
      <c r="B305" s="329"/>
      <c r="C305" s="329"/>
      <c r="D305" s="330"/>
      <c r="E305" s="329"/>
      <c r="F305" s="329"/>
      <c r="G305" s="326"/>
      <c r="H305" s="326"/>
      <c r="I305" s="326"/>
      <c r="J305" s="326"/>
      <c r="K305" s="327"/>
      <c r="L305" s="328"/>
      <c r="M305" s="328"/>
      <c r="N305" s="328" t="s">
        <v>167</v>
      </c>
      <c r="O305" s="328"/>
      <c r="P305" s="325"/>
      <c r="Q305" s="319"/>
    </row>
    <row r="306" spans="1:17" ht="14.25">
      <c r="A306" s="322" t="s">
        <v>168</v>
      </c>
      <c r="B306" s="322"/>
      <c r="C306" s="322"/>
      <c r="D306" s="331"/>
      <c r="E306" s="331"/>
      <c r="F306" s="326"/>
      <c r="G306" s="146"/>
      <c r="I306" s="326"/>
      <c r="J306" s="326"/>
      <c r="K306" s="332"/>
      <c r="L306" s="332"/>
      <c r="M306" s="332"/>
      <c r="N306" s="332"/>
      <c r="O306" s="332"/>
      <c r="P306" s="325"/>
      <c r="Q306" s="319"/>
    </row>
    <row r="307" spans="1:17" ht="14.25">
      <c r="A307" s="330"/>
      <c r="B307" s="333"/>
      <c r="C307" s="333"/>
      <c r="D307" s="330"/>
      <c r="E307" s="329"/>
      <c r="F307" s="329"/>
      <c r="G307" s="326"/>
      <c r="H307" s="326"/>
      <c r="I307" s="334"/>
      <c r="J307" s="326"/>
      <c r="K307" s="329"/>
      <c r="L307" s="335" t="s">
        <v>169</v>
      </c>
      <c r="M307" s="329"/>
      <c r="N307" s="329"/>
      <c r="O307" s="329"/>
      <c r="P307" s="329"/>
      <c r="Q307" s="319"/>
    </row>
    <row r="308" spans="1:17" ht="14.25">
      <c r="A308" s="322" t="s">
        <v>170</v>
      </c>
      <c r="B308" s="336" t="s">
        <v>171</v>
      </c>
      <c r="C308" s="336"/>
      <c r="D308" s="331"/>
      <c r="E308" s="331"/>
      <c r="F308" s="329"/>
      <c r="G308" s="146"/>
      <c r="H308" s="326"/>
      <c r="I308" s="326"/>
      <c r="J308" s="326"/>
      <c r="K308" s="337"/>
      <c r="L308" s="337"/>
      <c r="M308" s="338"/>
      <c r="N308" s="338"/>
      <c r="O308" s="338"/>
      <c r="P308" s="339"/>
      <c r="Q308" s="319"/>
    </row>
    <row r="309" spans="1:17" ht="14.25">
      <c r="A309" s="340"/>
      <c r="B309" s="329"/>
      <c r="C309" s="329"/>
      <c r="D309" s="329"/>
      <c r="E309" s="329"/>
      <c r="F309" s="329"/>
      <c r="G309" s="146"/>
      <c r="H309" s="326"/>
      <c r="I309" s="146"/>
      <c r="J309" s="326"/>
      <c r="K309" s="341"/>
      <c r="L309" s="342"/>
      <c r="M309" s="343"/>
      <c r="N309" s="343" t="s">
        <v>172</v>
      </c>
      <c r="O309" s="343"/>
      <c r="P309" s="344"/>
      <c r="Q309" s="319"/>
    </row>
    <row r="310" spans="1:17" ht="14.25">
      <c r="A310" s="345"/>
      <c r="B310" s="345"/>
      <c r="C310" s="345"/>
      <c r="D310" s="345"/>
      <c r="E310" s="345"/>
      <c r="F310" s="345"/>
      <c r="G310" s="345"/>
      <c r="H310" s="345"/>
      <c r="I310" s="345"/>
      <c r="J310" s="345"/>
      <c r="K310" s="345"/>
      <c r="L310" s="345"/>
      <c r="M310" s="345"/>
      <c r="N310" s="345"/>
      <c r="O310" s="345"/>
      <c r="P310" s="345"/>
      <c r="Q310" s="345"/>
    </row>
  </sheetData>
  <sheetProtection selectLockedCells="1" selectUnlockedCells="1"/>
  <mergeCells count="64">
    <mergeCell ref="J1:Q1"/>
    <mergeCell ref="D6:E6"/>
    <mergeCell ref="F6:G6"/>
    <mergeCell ref="H6:I6"/>
    <mergeCell ref="A7:B7"/>
    <mergeCell ref="D7:E7"/>
    <mergeCell ref="F7:G7"/>
    <mergeCell ref="H7:I7"/>
    <mergeCell ref="D8:E8"/>
    <mergeCell ref="F8:G8"/>
    <mergeCell ref="H8:I8"/>
    <mergeCell ref="A9:B9"/>
    <mergeCell ref="D9:E9"/>
    <mergeCell ref="F9:G9"/>
    <mergeCell ref="H9:I9"/>
    <mergeCell ref="A10:B10"/>
    <mergeCell ref="D10:E10"/>
    <mergeCell ref="F10:G10"/>
    <mergeCell ref="H10:I10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D19:E19"/>
    <mergeCell ref="F19:G19"/>
    <mergeCell ref="H19:I19"/>
    <mergeCell ref="A22:A23"/>
    <mergeCell ref="B22:B23"/>
    <mergeCell ref="D22:D23"/>
    <mergeCell ref="E22:G22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80:I2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Roman,Regular"&amp;12ffffff&amp;A</oddHeader>
    <oddFooter>&amp;C&amp;"Times New Roman,Regular"&amp;12ffffffPage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/>
  <cp:lastPrinted>2024-03-22T10:41:25Z</cp:lastPrinted>
  <dcterms:created xsi:type="dcterms:W3CDTF">2013-09-11T11:00:21Z</dcterms:created>
  <dcterms:modified xsi:type="dcterms:W3CDTF">2024-06-17T10:48:30Z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