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OPĆI DIO" sheetId="1" r:id="rId1"/>
    <sheet name="PLAN PRIHODA" sheetId="2" r:id="rId2"/>
    <sheet name="PLAN RASHODA" sheetId="3" r:id="rId3"/>
    <sheet name="OBRAZLOŽENJE" sheetId="4" r:id="rId4"/>
  </sheets>
  <definedNames>
    <definedName name="_xlnm.Print_Area" localSheetId="0">'OPĆI DIO'!$A$1:$K$23</definedName>
    <definedName name="_xlnm.Print_Area" localSheetId="1">'PLAN PRIHODA'!$A$1:$H$49</definedName>
    <definedName name="_xlnm.Print_Titles" localSheetId="1">'PLAN PRIHODA'!$1:$1</definedName>
    <definedName name="Excel_BuiltIn_Print_Area" localSheetId="0">'OPĆI DIO'!$A$1:$K$23</definedName>
    <definedName name="Excel_BuiltIn_Print_Area" localSheetId="1">'PLAN PRIHODA'!$A$1:$H$49</definedName>
    <definedName name="Excel_BuiltIn_Print_Titles" localSheetId="1">'PLAN PRIHODA'!$1:$1</definedName>
  </definedNames>
  <calcPr fullCalcOnLoad="1"/>
</workbook>
</file>

<file path=xl/sharedStrings.xml><?xml version="1.0" encoding="utf-8"?>
<sst xmlns="http://schemas.openxmlformats.org/spreadsheetml/2006/main" count="369" uniqueCount="175">
  <si>
    <t>3. IZMJENE I DOPUNE FINANCIJSKOG PLANA DJEČJEG VRTIĆA SUŠAK  ZA 2023. I  PROJEKCIJA PLANA ZA  2024. I 2025. GODINU</t>
  </si>
  <si>
    <t>OPĆI DIO</t>
  </si>
  <si>
    <t>1. izmjene plana 
za 2023.</t>
  </si>
  <si>
    <t>2. izmjene plana 
za 2023.</t>
  </si>
  <si>
    <t>3. izmjene plana 
za 2023.</t>
  </si>
  <si>
    <t>Plan za 2023.</t>
  </si>
  <si>
    <t>Projekcija plana
za 2024.</t>
  </si>
  <si>
    <t>Projekcija plana
za 2025.</t>
  </si>
  <si>
    <t>PRIHODI UKUPNO</t>
  </si>
  <si>
    <t>PRIHODI POSLOVANJA</t>
  </si>
  <si>
    <t>PRIHODI OD PRODAJE NEFINANCIJSKE IMOVINE</t>
  </si>
  <si>
    <t>RASHODI UKUPNO</t>
  </si>
  <si>
    <t>RASHODI  POSLOVANJA</t>
  </si>
  <si>
    <t>RASHODI ZA NEFINANCIJSKU IMOVINU</t>
  </si>
  <si>
    <t>RAZLIKA - VIŠAK / MANJAK</t>
  </si>
  <si>
    <t>1. izmjene plana za 2023.</t>
  </si>
  <si>
    <t>2. izmjene plana za 2023.</t>
  </si>
  <si>
    <t>3. izmjene plana za 2023.</t>
  </si>
  <si>
    <t>Projekcija plana 
za 2025.</t>
  </si>
  <si>
    <t>VIŠAK/MANJAK IZ PRETHODNE GODINE</t>
  </si>
  <si>
    <t>PRIMICI OD FINANCIJSKE IMOVINE I ZADUŽIVANJA</t>
  </si>
  <si>
    <t>IZDACI ZA FINANCIJSKU IMOVINU I OTPLATE ZAJMOVA</t>
  </si>
  <si>
    <t>NETO FINANCIRANJE</t>
  </si>
  <si>
    <t>VIŠAK / MANJAK + NETO FINANCIRANJE</t>
  </si>
  <si>
    <t>PLAN PRIHODA I PRIMITAKA – 3. izmjene i dopune za 2023.</t>
  </si>
  <si>
    <t>u eurima</t>
  </si>
  <si>
    <t>Izvor prihoda i primitaka</t>
  </si>
  <si>
    <t>2023.</t>
  </si>
  <si>
    <t>Oznaka                           rač.iz                                      računskog                                         plana</t>
  </si>
  <si>
    <t>Opći prihodi i primici/Komunalna naknada</t>
  </si>
  <si>
    <t>Vlastiti prihodi</t>
  </si>
  <si>
    <t>Prihodi za posebne namjene</t>
  </si>
  <si>
    <t>Pomoći</t>
  </si>
  <si>
    <t xml:space="preserve">Donacije </t>
  </si>
  <si>
    <t>Prihodi od prodaje  nefinancijske imovine i nadoknade šteta s osnova osiguranja</t>
  </si>
  <si>
    <t>Namjenski primici od zaduživanja</t>
  </si>
  <si>
    <t>Prenesena sredstva iz prethodne godine</t>
  </si>
  <si>
    <t>Ukupno (po izvorima)</t>
  </si>
  <si>
    <t>Ukupno prihodi i primici za 2023.</t>
  </si>
  <si>
    <t>2024.</t>
  </si>
  <si>
    <t>Opći prihodi i primici</t>
  </si>
  <si>
    <t>Ukupno prihodi i primici za 2024.</t>
  </si>
  <si>
    <t>2025.</t>
  </si>
  <si>
    <t>Ukupno prihodi i primici za 2025.</t>
  </si>
  <si>
    <t>FINANCIJSKI PLAN - PLAN RASHODA I IZDATAKA- 3. IZMJENE I DOPUNE</t>
  </si>
  <si>
    <r>
      <rPr>
        <sz val="10"/>
        <rFont val="Arial"/>
        <family val="2"/>
      </rPr>
      <t xml:space="preserve">Proračunski korisnik: </t>
    </r>
    <r>
      <rPr>
        <b/>
        <sz val="10"/>
        <rFont val="Arial"/>
        <family val="2"/>
      </rPr>
      <t>DJEČJI VRTIĆ SUŠAK</t>
    </r>
  </si>
  <si>
    <t>Sjedište: Braće Stipčić 32</t>
  </si>
  <si>
    <t>OIB: 64692351038</t>
  </si>
  <si>
    <t>PRIHODI I PRIMICI</t>
  </si>
  <si>
    <t>2. IZMJENE PLANA ZA 2023.</t>
  </si>
  <si>
    <t>3. IZMJENE PLANA ZA 2023.</t>
  </si>
  <si>
    <t xml:space="preserve">PLAN 2023. </t>
  </si>
  <si>
    <t>Projekcija 2024.</t>
  </si>
  <si>
    <t>Projekcija 2025.</t>
  </si>
  <si>
    <r>
      <rPr>
        <sz val="10"/>
        <rFont val="Arial"/>
        <family val="2"/>
      </rPr>
      <t xml:space="preserve">Opći prihodi i primici - Grad Rijeka </t>
    </r>
    <r>
      <rPr>
        <b/>
        <sz val="10"/>
        <rFont val="Arial"/>
        <family val="2"/>
      </rPr>
      <t>(1100)</t>
    </r>
  </si>
  <si>
    <r>
      <rPr>
        <sz val="10"/>
        <rFont val="Arial"/>
        <family val="2"/>
      </rPr>
      <t xml:space="preserve">Pomoći proračunu iz drugih proračuna </t>
    </r>
    <r>
      <rPr>
        <b/>
        <sz val="10"/>
        <rFont val="Arial"/>
        <family val="2"/>
      </rPr>
      <t>(5200)</t>
    </r>
  </si>
  <si>
    <r>
      <rPr>
        <sz val="10"/>
        <rFont val="Arial"/>
        <family val="2"/>
      </rPr>
      <t xml:space="preserve">Vlastiti prihodi (prihodi od prodaje proizvoda i robe te pruženih usluga) </t>
    </r>
    <r>
      <rPr>
        <b/>
        <sz val="10"/>
        <rFont val="Arial"/>
        <family val="2"/>
      </rPr>
      <t>(3100)</t>
    </r>
  </si>
  <si>
    <r>
      <rPr>
        <sz val="10"/>
        <rFont val="Arial"/>
        <family val="2"/>
      </rPr>
      <t xml:space="preserve">Prihodi za posebne namjene </t>
    </r>
    <r>
      <rPr>
        <b/>
        <sz val="10"/>
        <rFont val="Arial"/>
        <family val="2"/>
      </rPr>
      <t>(4400)</t>
    </r>
  </si>
  <si>
    <t>Pomoći (5730)</t>
  </si>
  <si>
    <r>
      <rPr>
        <sz val="10"/>
        <rFont val="Arial"/>
        <family val="2"/>
      </rPr>
      <t xml:space="preserve">Pomoći </t>
    </r>
    <r>
      <rPr>
        <b/>
        <sz val="10"/>
        <rFont val="Arial"/>
        <family val="2"/>
      </rPr>
      <t>(5710)</t>
    </r>
  </si>
  <si>
    <r>
      <rPr>
        <sz val="10"/>
        <rFont val="Arial"/>
        <family val="2"/>
      </rPr>
      <t xml:space="preserve">Donacije </t>
    </r>
    <r>
      <rPr>
        <b/>
        <sz val="10"/>
        <rFont val="Arial"/>
        <family val="2"/>
      </rPr>
      <t>(6200)</t>
    </r>
  </si>
  <si>
    <r>
      <rPr>
        <sz val="10"/>
        <rFont val="Arial"/>
        <family val="2"/>
      </rPr>
      <t xml:space="preserve">Ostali prih. od prodaje ili zamjene nef.imovine </t>
    </r>
    <r>
      <rPr>
        <b/>
        <sz val="10"/>
        <rFont val="Arial"/>
        <family val="2"/>
      </rPr>
      <t>(7100)</t>
    </r>
  </si>
  <si>
    <r>
      <rPr>
        <sz val="10"/>
        <rFont val="Arial"/>
        <family val="2"/>
      </rPr>
      <t xml:space="preserve">Prihodi od prodaje nefinancijske imovine </t>
    </r>
    <r>
      <rPr>
        <b/>
        <sz val="10"/>
        <rFont val="Arial"/>
        <family val="2"/>
      </rPr>
      <t>(7300)</t>
    </r>
  </si>
  <si>
    <r>
      <rPr>
        <sz val="10"/>
        <rFont val="Arial"/>
        <family val="2"/>
      </rPr>
      <t xml:space="preserve">Komunalna naknada </t>
    </r>
    <r>
      <rPr>
        <b/>
        <sz val="10"/>
        <rFont val="Arial"/>
        <family val="2"/>
      </rPr>
      <t>(4332)</t>
    </r>
  </si>
  <si>
    <t>UKUPNO</t>
  </si>
  <si>
    <t>Račun rashoda/ izdatka</t>
  </si>
  <si>
    <t>Naziv računa rashoda/izdatka</t>
  </si>
  <si>
    <t>3. IZMJENE I DOPUNE</t>
  </si>
  <si>
    <t xml:space="preserve">PRORAČUN GRADA RIJEKE </t>
  </si>
  <si>
    <t>Ministarstvo znanosti, obrazovanja i sporta</t>
  </si>
  <si>
    <t xml:space="preserve">Prihodi za posebne namjene </t>
  </si>
  <si>
    <t>Donacije</t>
  </si>
  <si>
    <t>Prihodi od nefinanc. imovine i nadoknade štete s o.osig.</t>
  </si>
  <si>
    <t>Pomoći proračunu iz drugih proračuna</t>
  </si>
  <si>
    <t>PROJEKCIJA 2024.</t>
  </si>
  <si>
    <t>PROJEKCIJA 2025.</t>
  </si>
  <si>
    <t>Odjel za odgoj i školstvo</t>
  </si>
  <si>
    <t>Odjel za zdravstvo  i soc. skrb</t>
  </si>
  <si>
    <t>Ostali odjeli</t>
  </si>
  <si>
    <t>3 (od4do14)</t>
  </si>
  <si>
    <t>1117 Program: PROGRAMSKA DJELATNOST DJEČJEG VRTIĆA SUŠAK</t>
  </si>
  <si>
    <t xml:space="preserve">A111701 Aktivnost: Odgojno, administrativno i tehničko osoblje </t>
  </si>
  <si>
    <t>Izvor:</t>
  </si>
  <si>
    <t>1100 Opći prihodi i primici</t>
  </si>
  <si>
    <t>RASHODI POSLOVANJA</t>
  </si>
  <si>
    <t>RASHODI ZA ZAPOSLENE</t>
  </si>
  <si>
    <t>Plaće (Bruto)</t>
  </si>
  <si>
    <t>Plaće za redovan rad</t>
  </si>
  <si>
    <t>Plaće u naravi</t>
  </si>
  <si>
    <t>Ostali rashodi za zaposlene</t>
  </si>
  <si>
    <t xml:space="preserve">Doprinosi na plaće </t>
  </si>
  <si>
    <t>Dop.za obvezno zdravstveno osig.</t>
  </si>
  <si>
    <t>Dop.za obvezno osig.u slučaju nezap.</t>
  </si>
  <si>
    <t>4400 Prihodi za posebne namjene - proračunski korisnici</t>
  </si>
  <si>
    <t>UKUPNO A111701:</t>
  </si>
  <si>
    <t xml:space="preserve">A111702 Aktivnost: Programska djelatnost Ustanove </t>
  </si>
  <si>
    <t>MATERIJALNI RASHODI</t>
  </si>
  <si>
    <t>Naknade troškova zaposlenima</t>
  </si>
  <si>
    <t>Naknade za prijevoz, za rad na terenu i odvojeni život</t>
  </si>
  <si>
    <t>Rashodi za materijal i energiju</t>
  </si>
  <si>
    <t>Uredski materijal i ostali materijalni rashodi</t>
  </si>
  <si>
    <t>Energija</t>
  </si>
  <si>
    <t>Sitni inventar i auto gume</t>
  </si>
  <si>
    <t>Rashodi za usluge</t>
  </si>
  <si>
    <t>Zdravstvene i veterinarske usluge</t>
  </si>
  <si>
    <t>5200 Pomoći proračunu iz drugih proračuna</t>
  </si>
  <si>
    <t>Sitan inventar i autogume</t>
  </si>
  <si>
    <t>Službena, radna i zaštitna odjeća i obuća</t>
  </si>
  <si>
    <t>Ostale usluge</t>
  </si>
  <si>
    <t>3100 Vlastiti prihodi - proračunski korisnici</t>
  </si>
  <si>
    <t>Stručno usavršavanje zaposlenika</t>
  </si>
  <si>
    <t>Materijal i sirovine</t>
  </si>
  <si>
    <t>Usluge telefona, pošte i prijevoza</t>
  </si>
  <si>
    <t>Službena putovanja</t>
  </si>
  <si>
    <t>Ostale naknade troškova zaposlenima</t>
  </si>
  <si>
    <t>Materijal i dijelovi za tekuće i investicijsko održavanje</t>
  </si>
  <si>
    <t>Usluge tekućeg i investicijskog održavanja</t>
  </si>
  <si>
    <t>Komunalne usluge</t>
  </si>
  <si>
    <t>Zakupnine i najamnine</t>
  </si>
  <si>
    <t>Intelektualne i osobne usluge</t>
  </si>
  <si>
    <t>Računalne usluge</t>
  </si>
  <si>
    <t>Naknade troškova osobama izvan radnog odnosa</t>
  </si>
  <si>
    <t>Ostali nespomenuti rashodi poslovanja</t>
  </si>
  <si>
    <t>Premije osiguranja</t>
  </si>
  <si>
    <t>Reprezentacija</t>
  </si>
  <si>
    <t>Pristojbe i naknade</t>
  </si>
  <si>
    <t>FINANCIJSKI RASHODI</t>
  </si>
  <si>
    <t>Ostali financijski rashodi</t>
  </si>
  <si>
    <t>Bankarske usluge i usluge platnog pr.</t>
  </si>
  <si>
    <t>Zatezne kamate</t>
  </si>
  <si>
    <t>5710 Pomoći iz državnog proračuna - proračunski korisnici</t>
  </si>
  <si>
    <t>5730 Pomoći od izvanproračunskih korisnika - proračunski korisnici</t>
  </si>
  <si>
    <t>Izvor: 5710 Pomoći iz državnog proračuna- proračunski korisnici</t>
  </si>
  <si>
    <t>Rashodi poslovanja</t>
  </si>
  <si>
    <t>Materijalni rashodi</t>
  </si>
  <si>
    <t>6200 Donacije - proračunski korisnici</t>
  </si>
  <si>
    <t>UKUPNO A111702:</t>
  </si>
  <si>
    <t>A111703 Aktivnost: Programi javnih potreba u području predškolskog odgoja-predškola, programi za djecu nacionalnih manjina, darovitu djecu i djecu s teškoćama u razvoju</t>
  </si>
  <si>
    <t>Uredski materijal i ost.materijalni rash.</t>
  </si>
  <si>
    <t>9571 Višak - Pom.iz drž.proračuna</t>
  </si>
  <si>
    <t>UKUPNO A111703:</t>
  </si>
  <si>
    <t>A111705 Aktivnost: Otplata zajma</t>
  </si>
  <si>
    <t>Kamate za primljene kredite i zajmove</t>
  </si>
  <si>
    <t>Kamate za primljene kredite i zajmove od kreditnih i ostalih financijskih institucija izvan javnog sektora</t>
  </si>
  <si>
    <t>IZDACI ZA OTPLATU GLAVNICE PRIMLJENIH KREDITA I ZAJMOVA</t>
  </si>
  <si>
    <t>Otplata glavnice primljenih kredita i zajmova od kreditnih i ostalih financijskih institucija izvan javnog sektora</t>
  </si>
  <si>
    <t>Otplata glavnice primljenih kredita od tuzemnih kreditnih institucija izvan javnog sektora</t>
  </si>
  <si>
    <t>4332 Komunalna naknada</t>
  </si>
  <si>
    <t>4332  Komunalna naknada</t>
  </si>
  <si>
    <t>UKUPNO A111705:</t>
  </si>
  <si>
    <t>K111704 Aktivnost: NABAVA OPREME:</t>
  </si>
  <si>
    <t>K111704 Kapitalni projekt: Nabava opreme</t>
  </si>
  <si>
    <t>RASH. ZA NABAVU NEFINANC. IM.</t>
  </si>
  <si>
    <t>RASHODI ZA NABAVU PROIZV. DUGOTRAJNE IMOVINE</t>
  </si>
  <si>
    <t>Postrojenja i oprema</t>
  </si>
  <si>
    <t>Uređaji, strojevi i oprema za ostale namjene</t>
  </si>
  <si>
    <t>Oprema za odražavanje i zaštitu</t>
  </si>
  <si>
    <t>5710 Pomoći iz državnog proračuna -proračunski korisnici</t>
  </si>
  <si>
    <t>Oprema za održavanje i zaštitu</t>
  </si>
  <si>
    <t>7300 Prihodi od prodaje nef. Imovine i naknada od osiguranja - proračunski korisnici</t>
  </si>
  <si>
    <t>UKUPNO K111704:</t>
  </si>
  <si>
    <t>T111707 ERASMUS+  UMJETNIČKO IZRAŽAVANJE I HUMANISTIČKE VRIJEDNOSTI - EU</t>
  </si>
  <si>
    <t>5760 Pomoći iz državnog proračuna temeljem prijenosa EU sredstava - proračunski korisnici</t>
  </si>
  <si>
    <t>Uredska oprema i namještaj</t>
  </si>
  <si>
    <t>Ukupno: Program 1117</t>
  </si>
  <si>
    <t>SVEUKUPNO :</t>
  </si>
  <si>
    <t xml:space="preserve">Mjesto i datum: RIJEKA,14.11.2023.                                                                  </t>
  </si>
  <si>
    <t>Zakonski predstavnik</t>
  </si>
  <si>
    <t>(potpis)</t>
  </si>
  <si>
    <t xml:space="preserve">Izradila: TAJANA PERČIĆ                                                          </t>
  </si>
  <si>
    <t>M.P.</t>
  </si>
  <si>
    <t>Telefon: 051 209 964</t>
  </si>
  <si>
    <t>051/450-394</t>
  </si>
  <si>
    <t>VLATKA MILETIĆ, ravnateljica</t>
  </si>
  <si>
    <r>
      <rPr>
        <b/>
        <sz val="11"/>
        <rFont val="Calibri"/>
        <family val="1"/>
      </rPr>
      <t xml:space="preserve">OBRAZLOŽENJE TREĆIH IZMJENA I DOPUNA FINANCIJSKOG PLANA ZA 2023. GODINU
</t>
    </r>
    <r>
      <rPr>
        <sz val="11"/>
        <rFont val="Calibri"/>
        <family val="1"/>
      </rPr>
      <t xml:space="preserve">
</t>
    </r>
    <r>
      <rPr>
        <sz val="11"/>
        <color indexed="8"/>
        <rFont val="Calibri"/>
        <family val="1"/>
      </rPr>
      <t xml:space="preserve">III. izmjene i dopune financijskog plana za 2023. godinu predviđaju ukupne prihode Ustanove u iznosu od 2.835.865,00 eura. 
Povećanje unutar Izvora 5710 Pomoći iz državnog proračuna - proračunski korisnici, u odnosu na Odluke Ministarstva znanosti i obrazovanja te na uplatu za djecu Rome pripadnike nacionalne manjine dok se povećanje unutar izvora 4400 odnosi na 24 djece koja će biti upisana u tri novo otvorene jasličke skupine. Također povećanje unutar izvora 1100 temeljem Odluke zamjenice gradonačelnika, a odnosi se na nabavku opreme u centralnoj kuhinji PPO-a Galeb u iznosu od 14.500,00 eura. Povećanje plana u odnosu na tekući također se odnosi na uplate iz državnog proračuna za fiskalnu održivost vrtića u iznosu od 34.335,00 eura.
III. izmjene i dopune financijskog plana za 2023. godinu predviđaju ukupne rashode Ustanove u iznosu od 2.835.865,00 eura odnosno 60.488,00 eura više u odnosu na tekući Plan. 
</t>
    </r>
    <r>
      <rPr>
        <sz val="11"/>
        <color indexed="10"/>
        <rFont val="Calibri"/>
        <family val="1"/>
      </rPr>
      <t xml:space="preserve">
</t>
    </r>
    <r>
      <rPr>
        <sz val="11"/>
        <rFont val="Calibri"/>
        <family val="1"/>
      </rPr>
      <t xml:space="preserve">Izmjene su na slijedećim stavkama:
</t>
    </r>
    <r>
      <rPr>
        <b/>
        <u val="single"/>
        <sz val="11"/>
        <rFont val="Calibri"/>
        <family val="1"/>
      </rPr>
      <t xml:space="preserve">Aktivnost A111701: Odgojno, administrativno i tehničko osoblje
</t>
    </r>
    <r>
      <rPr>
        <sz val="11"/>
        <rFont val="Calibri"/>
        <family val="1"/>
      </rPr>
      <t xml:space="preserve">Iz ovog programa podmiruju se plaće i ostali rashodi za zaposlene. Rashodi se pokrivaju iz gradskog proračuna </t>
    </r>
    <r>
      <rPr>
        <sz val="11"/>
        <color indexed="8"/>
        <rFont val="Calibri"/>
        <family val="1"/>
      </rPr>
      <t xml:space="preserve">(87,21 %) </t>
    </r>
    <r>
      <rPr>
        <sz val="11"/>
        <rFont val="Calibri"/>
        <family val="1"/>
      </rPr>
      <t>i iz prihoda za posebne namjene (</t>
    </r>
    <r>
      <rPr>
        <sz val="11"/>
        <color indexed="8"/>
        <rFont val="Calibri"/>
        <family val="1"/>
      </rPr>
      <t xml:space="preserve">12,79 %).
</t>
    </r>
    <r>
      <rPr>
        <sz val="11"/>
        <rFont val="Calibri"/>
        <family val="1"/>
      </rPr>
      <t xml:space="preserve">312 Ostali rashodi za zaposlene-  unutar pozicije PR05165 Ostali rashodi za zaposlene planiraju se rashodi u iznosu od 81.169,00 eura odnosno povećanje za 15.000,00 eura. Povećanje se odnosi na isplatu Božićnica zaposlenicima u iznosu od 300,00 eura (planirano je bilo 232,27 eura sukladno novo potpisanom Kolektivnom ugovoru), te na povećanje broja zaposlenih u odnosu na otvaranje novih jasličkih skupina, jedna u PPO- u Galeb i dvije u PPO-u Orehovica.
</t>
    </r>
    <r>
      <rPr>
        <b/>
        <u val="single"/>
        <sz val="11"/>
        <rFont val="Calibri"/>
        <family val="1"/>
      </rPr>
      <t xml:space="preserve">Aktivnost A111702: Programska djelatnost ustanove
</t>
    </r>
    <r>
      <rPr>
        <sz val="11"/>
        <rFont val="Calibri"/>
        <family val="1"/>
      </rPr>
      <t xml:space="preserve">Iz ovog programa podmiruju se svi režijski i ostali troškovi koji su rezultat redovnog rada Ustanove.
Prihodi iz kojih se podmiruju ovi rashodi odnose se na gradski proračun, prihode za posebne namjene, vlastite prihode te pomoći. 
321 Naknade troškova zaposlenima – planiraju se rashodi u iznosu od </t>
    </r>
    <r>
      <rPr>
        <sz val="11"/>
        <color indexed="8"/>
        <rFont val="Calibri"/>
        <family val="1"/>
      </rPr>
      <t>57.599,00 eura</t>
    </r>
    <r>
      <rPr>
        <sz val="11"/>
        <rFont val="Calibri"/>
        <family val="1"/>
      </rPr>
      <t>, odnosno smanjenje za 15.000,00 eura.</t>
    </r>
    <r>
      <rPr>
        <sz val="11"/>
        <color indexed="8"/>
        <rFont val="Calibri"/>
        <family val="1"/>
      </rPr>
      <t xml:space="preserve"> </t>
    </r>
    <r>
      <rPr>
        <sz val="11"/>
        <rFont val="Calibri"/>
        <family val="1"/>
      </rPr>
      <t xml:space="preserve">Unutar ove kategorije smanjeni su rashodi na poziciji PR06408 Naknade za prijevoz, za rad na terenu i odvojeni život u odnosu na isplate sukladno novo popisanom Kolektivnom  ugovoru.
</t>
    </r>
    <r>
      <rPr>
        <sz val="11"/>
        <color indexed="8"/>
        <rFont val="Calibri"/>
        <family val="1"/>
      </rPr>
      <t xml:space="preserve">322 Rashodi za materijal i energiju – planiraju se rashodi u iznosu od 337.935,00 eura, odnosno povećanje za 29.014,00 eura. Povećanje u odnosu na otvaranje novih jasličkih skupina, jedna u PPO-u Galeb i dvije PPO-u Orehovica. Povećanje je također unutar Izvora 5200, a odnosi se na nabavku službene, radne odjeće i obuće, uredskog materijala te sitnog inventara (nabavka zavjesa za PPO Veseljko te lonaca za centralnu kuhinju u PPO-u Galeb).
323 Rashodi za usluge – planiraju se rashodi u iznosu od 51.525,00 eura, odnosno povećanje u iznosu od 10.879,00 eura. Povećanje unutar Izvora 5200, a odnosi se na rashode za zdravstvene i veterinarske usluge (ispitivanje zdravstvene ispravnosti voda, izrada jelovnika,..), te na ostale usluge (montaža klima u PPO-u Galeb).
</t>
    </r>
    <r>
      <rPr>
        <b/>
        <u val="single"/>
        <sz val="11"/>
        <rFont val="Calibri"/>
        <family val="1"/>
      </rPr>
      <t xml:space="preserve">Aktivn漀st A111703: Programi javnih potreba u području predškolskog odgoja - predškola, programi     za djecu nacionalnih manjina, darovitu djecu i djecu s teškoćama
</t>
    </r>
    <r>
      <rPr>
        <sz val="11"/>
        <rFont val="Calibri"/>
        <family val="1"/>
      </rPr>
      <t xml:space="preserve">Iz ovog programa podmiruju se </t>
    </r>
    <r>
      <rPr>
        <sz val="11"/>
        <color indexed="8"/>
        <rFont val="Calibri"/>
        <family val="1"/>
      </rPr>
      <t xml:space="preserve">rashodi koji se odnose na stručna usavršavanja zaposlenika te uredski materijal i ostale materijalne rashode (nabava raznog potrošnog materijala za rad s djecom te didaktičkih sredstava).
322 Uredski materijal i ostali materijalni rashodi – planiraju se rashodi u iznosu od 18.014,00 eura odnosno povećanje za 8.866,00 eura sukladno odlukama Ministarstva znanosti i obrazovanja za kalendarsku 2023. godinu.
</t>
    </r>
    <r>
      <rPr>
        <b/>
        <u val="single"/>
        <sz val="11"/>
        <rFont val="Calibri"/>
        <family val="1"/>
      </rPr>
      <t xml:space="preserve">
Aktivnost K111704: NABAVE OPREME    
</t>
    </r>
    <r>
      <rPr>
        <sz val="11"/>
        <rFont val="Calibri"/>
        <family val="1"/>
      </rPr>
      <t xml:space="preserve">422 Postrojenja i oprema – planiraju se rashodi u iznosu 88.885,00 eura. Smanjenje na Poziciji VR05036 Uređaji, strojevi i oprema za ostale namjene u iznosu od 3.438,00 eura iz razloga što vrtić ne planira nabavku opreme do kraja kalendarske godine iz vlastitih sredstava. Povećanje Pozicije PR06884 Oprema za održavanje i zaštitu te smanjenje pozicije PR06386 Uređaji, strojevi i oprema za ostale namjene u odnosu na potrebe vezane uz otvaranje novih jasličkih skupina u PPO-u Galeb i PPO-u Orehovica. Novo otvorene pozicije su unutar izvora 5200 koji se odnosi na </t>
    </r>
    <r>
      <rPr>
        <sz val="11"/>
        <color indexed="8"/>
        <rFont val="Calibri"/>
        <family val="1"/>
      </rPr>
      <t>uplate iz državnog proračuna za fiskalnu održivost vrtića. Sredstva su planirana za nabavku računalne opreme, 9 klima za PPO Galeb, uredskih stolica, te zamjenu dotrajalih uređaja u centralnoj kuhinji  PPO-a Galeb.</t>
    </r>
  </si>
</sst>
</file>

<file path=xl/styles.xml><?xml version="1.0" encoding="utf-8"?>
<styleSheet xmlns="http://schemas.openxmlformats.org/spreadsheetml/2006/main">
  <numFmts count="5">
    <numFmt numFmtId="164" formatCode="General"/>
    <numFmt numFmtId="165" formatCode="#,##0"/>
    <numFmt numFmtId="166" formatCode="#,##0.00"/>
    <numFmt numFmtId="167" formatCode="0"/>
    <numFmt numFmtId="168" formatCode="_-* #,##0.00\ _k_n_-;\-* #,##0.00\ _k_n_-;_-* \-??\ _k_n_-;_-@_-"/>
  </numFmts>
  <fonts count="44">
    <font>
      <sz val="10"/>
      <color indexed="8"/>
      <name val="MS Sans Serif"/>
      <family val="0"/>
    </font>
    <font>
      <sz val="10"/>
      <name val="Arial"/>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b/>
      <sz val="11"/>
      <color indexed="52"/>
      <name val="Calibri"/>
      <family val="2"/>
    </font>
    <font>
      <sz val="11"/>
      <color indexed="10"/>
      <name val="Calibri"/>
      <family val="2"/>
    </font>
    <font>
      <b/>
      <sz val="15"/>
      <color indexed="56"/>
      <name val="Calibri"/>
      <family val="2"/>
    </font>
    <font>
      <b/>
      <sz val="13"/>
      <color indexed="56"/>
      <name val="Calibri"/>
      <family val="2"/>
    </font>
    <font>
      <b/>
      <sz val="11"/>
      <color indexed="56"/>
      <name val="Calibri"/>
      <family val="2"/>
    </font>
    <font>
      <sz val="11"/>
      <color indexed="19"/>
      <name val="Calibri"/>
      <family val="2"/>
    </font>
    <font>
      <sz val="11"/>
      <color indexed="60"/>
      <name val="Calibri"/>
      <family val="2"/>
    </font>
    <font>
      <sz val="11"/>
      <color indexed="52"/>
      <name val="Calibri"/>
      <family val="2"/>
    </font>
    <font>
      <b/>
      <sz val="11"/>
      <color indexed="8"/>
      <name val="Calibri"/>
      <family val="2"/>
    </font>
    <font>
      <sz val="10"/>
      <color indexed="8"/>
      <name val="Arial"/>
      <family val="2"/>
    </font>
    <font>
      <b/>
      <sz val="14"/>
      <color indexed="8"/>
      <name val="Arial"/>
      <family val="2"/>
    </font>
    <font>
      <sz val="12"/>
      <color indexed="8"/>
      <name val="Arial"/>
      <family val="2"/>
    </font>
    <font>
      <sz val="14"/>
      <color indexed="8"/>
      <name val="Arial"/>
      <family val="2"/>
    </font>
    <font>
      <b/>
      <sz val="12"/>
      <color indexed="8"/>
      <name val="Arial"/>
      <family val="2"/>
    </font>
    <font>
      <b/>
      <sz val="10"/>
      <color indexed="8"/>
      <name val="Arial"/>
      <family val="2"/>
    </font>
    <font>
      <b/>
      <sz val="12"/>
      <name val="Arial"/>
      <family val="2"/>
    </font>
    <font>
      <b/>
      <sz val="10"/>
      <name val="Arial"/>
      <family val="2"/>
    </font>
    <font>
      <i/>
      <sz val="9.85"/>
      <color indexed="8"/>
      <name val="Arial"/>
      <family val="2"/>
    </font>
    <font>
      <b/>
      <sz val="9.85"/>
      <color indexed="8"/>
      <name val="Arial"/>
      <family val="2"/>
    </font>
    <font>
      <sz val="9.85"/>
      <color indexed="8"/>
      <name val="Arial"/>
      <family val="2"/>
    </font>
    <font>
      <b/>
      <i/>
      <sz val="9.85"/>
      <color indexed="8"/>
      <name val="Arial"/>
      <family val="2"/>
    </font>
    <font>
      <i/>
      <sz val="10"/>
      <color indexed="8"/>
      <name val="Arial"/>
      <family val="2"/>
    </font>
    <font>
      <b/>
      <sz val="11"/>
      <name val="Arial"/>
      <family val="2"/>
    </font>
    <font>
      <b/>
      <sz val="9"/>
      <name val="Arial"/>
      <family val="2"/>
    </font>
    <font>
      <b/>
      <sz val="8"/>
      <name val="Arial"/>
      <family val="2"/>
    </font>
    <font>
      <i/>
      <sz val="9"/>
      <name val="Arial"/>
      <family val="2"/>
    </font>
    <font>
      <sz val="9"/>
      <name val="Arial"/>
      <family val="2"/>
    </font>
    <font>
      <sz val="11"/>
      <name val="Arial"/>
      <family val="2"/>
    </font>
    <font>
      <b/>
      <i/>
      <sz val="10"/>
      <name val="Arial"/>
      <family val="2"/>
    </font>
    <font>
      <b/>
      <sz val="11"/>
      <name val="Calibri"/>
      <family val="1"/>
    </font>
    <font>
      <sz val="11"/>
      <name val="Calibri"/>
      <family val="1"/>
    </font>
    <font>
      <b/>
      <u val="single"/>
      <sz val="11"/>
      <name val="Calibri"/>
      <family val="1"/>
    </font>
  </fonts>
  <fills count="29">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43"/>
        <bgColor indexed="64"/>
      </patternFill>
    </fill>
    <fill>
      <patternFill patternType="solid">
        <fgColor indexed="11"/>
        <bgColor indexed="64"/>
      </patternFill>
    </fill>
    <fill>
      <patternFill patternType="solid">
        <fgColor indexed="51"/>
        <bgColor indexed="64"/>
      </patternFill>
    </fill>
    <fill>
      <patternFill patternType="solid">
        <fgColor indexed="53"/>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56"/>
        <bgColor indexed="64"/>
      </patternFill>
    </fill>
    <fill>
      <patternFill patternType="solid">
        <fgColor indexed="54"/>
        <bgColor indexed="64"/>
      </patternFill>
    </fill>
    <fill>
      <patternFill patternType="solid">
        <fgColor indexed="10"/>
        <bgColor indexed="64"/>
      </patternFill>
    </fill>
    <fill>
      <patternFill patternType="solid">
        <fgColor indexed="9"/>
        <bgColor indexed="64"/>
      </patternFill>
    </fill>
    <fill>
      <patternFill patternType="solid">
        <fgColor indexed="55"/>
        <bgColor indexed="64"/>
      </patternFill>
    </fill>
    <fill>
      <patternFill patternType="solid">
        <fgColor indexed="62"/>
        <bgColor indexed="64"/>
      </patternFill>
    </fill>
    <fill>
      <patternFill patternType="solid">
        <fgColor indexed="57"/>
        <bgColor indexed="64"/>
      </patternFill>
    </fill>
    <fill>
      <patternFill patternType="solid">
        <fgColor indexed="22"/>
        <bgColor indexed="64"/>
      </patternFill>
    </fill>
    <fill>
      <patternFill patternType="solid">
        <fgColor indexed="24"/>
        <bgColor indexed="64"/>
      </patternFill>
    </fill>
    <fill>
      <patternFill patternType="solid">
        <fgColor indexed="13"/>
        <bgColor indexed="64"/>
      </patternFill>
    </fill>
  </fills>
  <borders count="6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color indexed="63"/>
      </left>
      <right>
        <color indexed="63"/>
      </right>
      <top style="thin">
        <color indexed="56"/>
      </top>
      <bottom style="double">
        <color indexed="56"/>
      </bottom>
    </border>
    <border>
      <left>
        <color indexed="63"/>
      </left>
      <right>
        <color indexed="63"/>
      </right>
      <top style="thin">
        <color indexed="62"/>
      </top>
      <bottom style="double">
        <color indexed="62"/>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color indexed="63"/>
      </top>
      <bottom>
        <color indexed="63"/>
      </bottom>
    </border>
    <border>
      <left style="medium">
        <color indexed="8"/>
      </left>
      <right style="medium">
        <color indexed="8"/>
      </right>
      <top style="medium">
        <color indexed="8"/>
      </top>
      <bottom>
        <color indexed="63"/>
      </bottom>
    </border>
    <border>
      <left style="medium">
        <color indexed="8"/>
      </left>
      <right>
        <color indexed="63"/>
      </right>
      <top style="medium">
        <color indexed="8"/>
      </top>
      <bottom style="medium">
        <color indexed="8"/>
      </bottom>
    </border>
    <border>
      <left style="medium">
        <color indexed="8"/>
      </left>
      <right>
        <color indexed="63"/>
      </right>
      <top>
        <color indexed="63"/>
      </top>
      <bottom style="medium">
        <color indexed="8"/>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color indexed="63"/>
      </right>
      <top style="medium">
        <color indexed="8"/>
      </top>
      <bottom style="medium">
        <color indexed="8"/>
      </bottom>
    </border>
    <border>
      <left style="thin">
        <color indexed="8"/>
      </left>
      <right style="thin">
        <color indexed="8"/>
      </right>
      <top>
        <color indexed="63"/>
      </top>
      <bottom style="thin">
        <color indexed="8"/>
      </bottom>
    </border>
    <border>
      <left>
        <color indexed="63"/>
      </left>
      <right style="thin">
        <color indexed="8"/>
      </right>
      <top style="medium">
        <color indexed="8"/>
      </top>
      <bottom>
        <color indexed="63"/>
      </bottom>
    </border>
    <border>
      <left style="thin">
        <color indexed="8"/>
      </left>
      <right style="thin">
        <color indexed="8"/>
      </right>
      <top style="medium">
        <color indexed="8"/>
      </top>
      <bottom>
        <color indexed="63"/>
      </bottom>
    </border>
    <border>
      <left style="thin">
        <color indexed="8"/>
      </left>
      <right>
        <color indexed="63"/>
      </right>
      <top style="medium">
        <color indexed="8"/>
      </top>
      <bottom>
        <color indexed="63"/>
      </bottom>
    </border>
    <border>
      <left style="thin">
        <color indexed="8"/>
      </left>
      <right style="medium">
        <color indexed="8"/>
      </right>
      <top style="medium">
        <color indexed="8"/>
      </top>
      <bottom>
        <color indexed="63"/>
      </bottom>
    </border>
    <border>
      <left>
        <color indexed="63"/>
      </left>
      <right style="thin">
        <color indexed="8"/>
      </right>
      <top>
        <color indexed="63"/>
      </top>
      <bottom>
        <color indexed="63"/>
      </bottom>
    </border>
    <border>
      <left style="medium">
        <color indexed="8"/>
      </left>
      <right style="medium">
        <color indexed="8"/>
      </right>
      <top>
        <color indexed="63"/>
      </top>
      <bottom>
        <color indexed="63"/>
      </bottom>
    </border>
    <border>
      <left style="thin">
        <color indexed="8"/>
      </left>
      <right style="thin">
        <color indexed="8"/>
      </right>
      <top>
        <color indexed="63"/>
      </top>
      <bottom>
        <color indexed="63"/>
      </bottom>
    </border>
    <border>
      <left style="thin">
        <color indexed="8"/>
      </left>
      <right style="medium">
        <color indexed="8"/>
      </right>
      <top>
        <color indexed="63"/>
      </top>
      <bottom>
        <color indexed="63"/>
      </bottom>
    </border>
    <border>
      <left style="medium">
        <color indexed="8"/>
      </left>
      <right style="medium">
        <color indexed="8"/>
      </right>
      <top>
        <color indexed="63"/>
      </top>
      <bottom style="medium">
        <color indexed="8"/>
      </bottom>
    </border>
    <border>
      <left>
        <color indexed="63"/>
      </left>
      <right style="thin">
        <color indexed="8"/>
      </right>
      <top>
        <color indexed="63"/>
      </top>
      <bottom style="medium">
        <color indexed="8"/>
      </bottom>
    </border>
    <border>
      <left style="thin">
        <color indexed="8"/>
      </left>
      <right style="thin">
        <color indexed="8"/>
      </right>
      <top>
        <color indexed="63"/>
      </top>
      <bottom style="medium">
        <color indexed="8"/>
      </bottom>
    </border>
    <border>
      <left style="thin">
        <color indexed="8"/>
      </left>
      <right>
        <color indexed="63"/>
      </right>
      <top>
        <color indexed="63"/>
      </top>
      <bottom style="medium">
        <color indexed="8"/>
      </bottom>
    </border>
    <border>
      <left style="thin">
        <color indexed="8"/>
      </left>
      <right style="medium">
        <color indexed="8"/>
      </right>
      <top>
        <color indexed="63"/>
      </top>
      <bottom style="medium">
        <color indexed="8"/>
      </bottom>
    </border>
    <border>
      <left style="medium">
        <color indexed="8"/>
      </left>
      <right style="thin">
        <color indexed="8"/>
      </right>
      <top>
        <color indexed="63"/>
      </top>
      <bottom style="thin">
        <color indexed="8"/>
      </bottom>
    </border>
    <border>
      <left>
        <color indexed="63"/>
      </left>
      <right>
        <color indexed="63"/>
      </right>
      <top style="medium">
        <color indexed="8"/>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medium">
        <color indexed="8"/>
      </left>
      <right style="medium">
        <color indexed="8"/>
      </right>
      <top style="medium">
        <color indexed="8"/>
      </top>
      <bottom style="medium">
        <color indexed="8"/>
      </bottom>
    </border>
    <border>
      <left style="medium">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medium">
        <color indexed="8"/>
      </left>
      <right style="medium">
        <color indexed="8"/>
      </right>
      <top style="thin">
        <color indexed="8"/>
      </top>
      <bottom style="medium">
        <color indexed="8"/>
      </bottom>
    </border>
    <border>
      <left style="thin">
        <color indexed="8"/>
      </left>
      <right style="medium">
        <color indexed="8"/>
      </right>
      <top style="medium">
        <color indexed="8"/>
      </top>
      <bottom style="medium">
        <color indexed="8"/>
      </bottom>
    </border>
    <border>
      <left style="medium">
        <color indexed="8"/>
      </left>
      <right style="thin">
        <color indexed="8"/>
      </right>
      <top style="thin">
        <color indexed="8"/>
      </top>
      <bottom style="thin">
        <color indexed="8"/>
      </bottom>
    </border>
    <border>
      <left style="medium">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style="thin">
        <color indexed="8"/>
      </right>
      <top style="thin">
        <color indexed="8"/>
      </top>
      <bottom style="medium">
        <color indexed="8"/>
      </bottom>
    </border>
    <border>
      <left style="thin">
        <color indexed="8"/>
      </left>
      <right>
        <color indexed="63"/>
      </right>
      <top style="thin">
        <color indexed="8"/>
      </top>
      <bottom style="medium">
        <color indexed="8"/>
      </bottom>
    </border>
    <border>
      <left>
        <color indexed="63"/>
      </left>
      <right>
        <color indexed="63"/>
      </right>
      <top style="hair">
        <color indexed="8"/>
      </top>
      <bottom style="hair">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medium">
        <color indexed="8"/>
      </left>
      <right style="thin">
        <color indexed="8"/>
      </right>
      <top>
        <color indexed="63"/>
      </top>
      <bottom style="medium">
        <color indexed="8"/>
      </bottom>
    </border>
    <border>
      <left style="double">
        <color indexed="8"/>
      </left>
      <right>
        <color indexed="63"/>
      </right>
      <top>
        <color indexed="63"/>
      </top>
      <bottom style="medium">
        <color indexed="8"/>
      </bottom>
    </border>
    <border>
      <left style="thin">
        <color indexed="8"/>
      </left>
      <right style="thin">
        <color indexed="8"/>
      </right>
      <top style="thin">
        <color indexed="8"/>
      </top>
      <bottom style="medium">
        <color indexed="8"/>
      </bottom>
    </border>
    <border>
      <left>
        <color indexed="63"/>
      </left>
      <right style="thin">
        <color indexed="8"/>
      </right>
      <top style="medium">
        <color indexed="8"/>
      </top>
      <bottom style="medium">
        <color indexed="8"/>
      </bottom>
    </border>
    <border>
      <left style="double">
        <color indexed="8"/>
      </left>
      <right style="medium">
        <color indexed="8"/>
      </right>
      <top style="medium">
        <color indexed="8"/>
      </top>
      <bottom style="medium">
        <color indexed="8"/>
      </bottom>
    </border>
  </borders>
  <cellStyleXfs count="9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8"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2" fillId="2" borderId="0" applyNumberFormat="0" applyBorder="0" applyAlignment="0" applyProtection="0"/>
    <xf numFmtId="164" fontId="2" fillId="3" borderId="0" applyNumberFormat="0" applyBorder="0" applyAlignment="0" applyProtection="0"/>
    <xf numFmtId="164" fontId="2" fillId="4" borderId="0" applyNumberFormat="0" applyBorder="0" applyAlignment="0" applyProtection="0"/>
    <xf numFmtId="164" fontId="2" fillId="5" borderId="0" applyNumberFormat="0" applyBorder="0" applyAlignment="0" applyProtection="0"/>
    <xf numFmtId="164" fontId="2" fillId="6" borderId="0" applyNumberFormat="0" applyBorder="0" applyAlignment="0" applyProtection="0"/>
    <xf numFmtId="164" fontId="2" fillId="4" borderId="0" applyNumberFormat="0" applyBorder="0" applyAlignment="0" applyProtection="0"/>
    <xf numFmtId="164" fontId="2" fillId="7" borderId="0" applyNumberFormat="0" applyBorder="0" applyAlignment="0" applyProtection="0"/>
    <xf numFmtId="164" fontId="2" fillId="8" borderId="0" applyNumberFormat="0" applyBorder="0" applyAlignment="0" applyProtection="0"/>
    <xf numFmtId="164" fontId="2" fillId="9" borderId="0" applyNumberFormat="0" applyBorder="0" applyAlignment="0" applyProtection="0"/>
    <xf numFmtId="164" fontId="2" fillId="10" borderId="0" applyNumberFormat="0" applyBorder="0" applyAlignment="0" applyProtection="0"/>
    <xf numFmtId="164" fontId="2" fillId="6" borderId="0" applyNumberFormat="0" applyBorder="0" applyAlignment="0" applyProtection="0"/>
    <xf numFmtId="164" fontId="2" fillId="5" borderId="0" applyNumberFormat="0" applyBorder="0" applyAlignment="0" applyProtection="0"/>
    <xf numFmtId="164" fontId="2" fillId="6" borderId="0" applyNumberFormat="0" applyBorder="0" applyAlignment="0" applyProtection="0"/>
    <xf numFmtId="164" fontId="2" fillId="3" borderId="0" applyNumberFormat="0" applyBorder="0" applyAlignment="0" applyProtection="0"/>
    <xf numFmtId="164" fontId="2" fillId="11" borderId="0" applyNumberFormat="0" applyBorder="0" applyAlignment="0" applyProtection="0"/>
    <xf numFmtId="164" fontId="2" fillId="8" borderId="0" applyNumberFormat="0" applyBorder="0" applyAlignment="0" applyProtection="0"/>
    <xf numFmtId="164" fontId="2" fillId="6" borderId="0" applyNumberFormat="0" applyBorder="0" applyAlignment="0" applyProtection="0"/>
    <xf numFmtId="164" fontId="2" fillId="4" borderId="0" applyNumberFormat="0" applyBorder="0" applyAlignment="0" applyProtection="0"/>
    <xf numFmtId="164" fontId="2" fillId="2" borderId="0" applyNumberFormat="0" applyBorder="0" applyAlignment="0" applyProtection="0"/>
    <xf numFmtId="164" fontId="2" fillId="3" borderId="0" applyNumberFormat="0" applyBorder="0" applyAlignment="0" applyProtection="0"/>
    <xf numFmtId="164" fontId="2" fillId="12" borderId="0" applyNumberFormat="0" applyBorder="0" applyAlignment="0" applyProtection="0"/>
    <xf numFmtId="164" fontId="2" fillId="10" borderId="0" applyNumberFormat="0" applyBorder="0" applyAlignment="0" applyProtection="0"/>
    <xf numFmtId="164" fontId="2" fillId="2" borderId="0" applyNumberFormat="0" applyBorder="0" applyAlignment="0" applyProtection="0"/>
    <xf numFmtId="164" fontId="2" fillId="13" borderId="0" applyNumberFormat="0" applyBorder="0" applyAlignment="0" applyProtection="0"/>
    <xf numFmtId="164" fontId="3" fillId="6" borderId="0" applyNumberFormat="0" applyBorder="0" applyAlignment="0" applyProtection="0"/>
    <xf numFmtId="164" fontId="3" fillId="14" borderId="0" applyNumberFormat="0" applyBorder="0" applyAlignment="0" applyProtection="0"/>
    <xf numFmtId="164" fontId="3" fillId="13" borderId="0" applyNumberFormat="0" applyBorder="0" applyAlignment="0" applyProtection="0"/>
    <xf numFmtId="164" fontId="3" fillId="8" borderId="0" applyNumberFormat="0" applyBorder="0" applyAlignment="0" applyProtection="0"/>
    <xf numFmtId="164" fontId="3" fillId="6" borderId="0" applyNumberFormat="0" applyBorder="0" applyAlignment="0" applyProtection="0"/>
    <xf numFmtId="164" fontId="3" fillId="3" borderId="0" applyNumberFormat="0" applyBorder="0" applyAlignment="0" applyProtection="0"/>
    <xf numFmtId="164" fontId="3" fillId="15" borderId="0" applyNumberFormat="0" applyBorder="0" applyAlignment="0" applyProtection="0"/>
    <xf numFmtId="164" fontId="3" fillId="3" borderId="0" applyNumberFormat="0" applyBorder="0" applyAlignment="0" applyProtection="0"/>
    <xf numFmtId="164" fontId="3" fillId="12" borderId="0" applyNumberFormat="0" applyBorder="0" applyAlignment="0" applyProtection="0"/>
    <xf numFmtId="164" fontId="3" fillId="16" borderId="0" applyNumberFormat="0" applyBorder="0" applyAlignment="0" applyProtection="0"/>
    <xf numFmtId="164" fontId="3" fillId="17" borderId="0" applyNumberFormat="0" applyBorder="0" applyAlignment="0" applyProtection="0"/>
    <xf numFmtId="164" fontId="3" fillId="18" borderId="0" applyNumberFormat="0" applyBorder="0" applyAlignment="0" applyProtection="0"/>
    <xf numFmtId="164" fontId="3" fillId="19" borderId="0" applyNumberFormat="0" applyBorder="0" applyAlignment="0" applyProtection="0"/>
    <xf numFmtId="164" fontId="3" fillId="14" borderId="0" applyNumberFormat="0" applyBorder="0" applyAlignment="0" applyProtection="0"/>
    <xf numFmtId="164" fontId="3" fillId="13" borderId="0" applyNumberFormat="0" applyBorder="0" applyAlignment="0" applyProtection="0"/>
    <xf numFmtId="164" fontId="3" fillId="20" borderId="0" applyNumberFormat="0" applyBorder="0" applyAlignment="0" applyProtection="0"/>
    <xf numFmtId="164" fontId="3" fillId="17" borderId="0" applyNumberFormat="0" applyBorder="0" applyAlignment="0" applyProtection="0"/>
    <xf numFmtId="164" fontId="3" fillId="21" borderId="0" applyNumberFormat="0" applyBorder="0" applyAlignment="0" applyProtection="0"/>
    <xf numFmtId="164" fontId="4" fillId="10" borderId="0" applyNumberFormat="0" applyBorder="0" applyAlignment="0" applyProtection="0"/>
    <xf numFmtId="164" fontId="5" fillId="22" borderId="1" applyNumberFormat="0" applyAlignment="0" applyProtection="0"/>
    <xf numFmtId="164" fontId="6" fillId="23" borderId="2" applyNumberFormat="0" applyAlignment="0" applyProtection="0"/>
    <xf numFmtId="164" fontId="7" fillId="0" borderId="0" applyNumberFormat="0" applyFill="0" applyBorder="0" applyAlignment="0" applyProtection="0"/>
    <xf numFmtId="164" fontId="8" fillId="0" borderId="3" applyNumberFormat="0" applyFill="0" applyAlignment="0" applyProtection="0"/>
    <xf numFmtId="164" fontId="9" fillId="0" borderId="4" applyNumberFormat="0" applyFill="0" applyAlignment="0" applyProtection="0"/>
    <xf numFmtId="164" fontId="10" fillId="0" borderId="5" applyNumberFormat="0" applyFill="0" applyAlignment="0" applyProtection="0"/>
    <xf numFmtId="164" fontId="10" fillId="0" borderId="0" applyNumberFormat="0" applyFill="0" applyBorder="0" applyAlignment="0" applyProtection="0"/>
    <xf numFmtId="164" fontId="11" fillId="11" borderId="1" applyNumberFormat="0" applyAlignment="0" applyProtection="0"/>
    <xf numFmtId="164" fontId="3" fillId="24" borderId="0" applyNumberFormat="0" applyBorder="0" applyAlignment="0" applyProtection="0"/>
    <xf numFmtId="164" fontId="3" fillId="21" borderId="0" applyNumberFormat="0" applyBorder="0" applyAlignment="0" applyProtection="0"/>
    <xf numFmtId="164" fontId="3" fillId="25" borderId="0" applyNumberFormat="0" applyBorder="0" applyAlignment="0" applyProtection="0"/>
    <xf numFmtId="164" fontId="3" fillId="16" borderId="0" applyNumberFormat="0" applyBorder="0" applyAlignment="0" applyProtection="0"/>
    <xf numFmtId="164" fontId="3" fillId="17" borderId="0" applyNumberFormat="0" applyBorder="0" applyAlignment="0" applyProtection="0"/>
    <xf numFmtId="164" fontId="3" fillId="14" borderId="0" applyNumberFormat="0" applyBorder="0" applyAlignment="0" applyProtection="0"/>
    <xf numFmtId="164" fontId="12" fillId="26" borderId="1" applyNumberFormat="0" applyAlignment="0" applyProtection="0"/>
    <xf numFmtId="164" fontId="13" fillId="0" borderId="6" applyNumberFormat="0" applyFill="0" applyAlignment="0" applyProtection="0"/>
    <xf numFmtId="164" fontId="4" fillId="8" borderId="0" applyNumberFormat="0" applyBorder="0" applyAlignment="0" applyProtection="0"/>
    <xf numFmtId="164" fontId="14" fillId="0" borderId="7" applyNumberFormat="0" applyFill="0" applyAlignment="0" applyProtection="0"/>
    <xf numFmtId="164" fontId="15" fillId="0" borderId="8" applyNumberFormat="0" applyFill="0" applyAlignment="0" applyProtection="0"/>
    <xf numFmtId="164" fontId="16" fillId="0" borderId="9" applyNumberFormat="0" applyFill="0" applyAlignment="0" applyProtection="0"/>
    <xf numFmtId="164" fontId="16" fillId="0" borderId="0" applyNumberFormat="0" applyFill="0" applyBorder="0" applyAlignment="0" applyProtection="0"/>
    <xf numFmtId="164" fontId="17" fillId="11" borderId="0" applyNumberFormat="0" applyBorder="0" applyAlignment="0" applyProtection="0"/>
    <xf numFmtId="164" fontId="18" fillId="11" borderId="0" applyNumberFormat="0" applyBorder="0" applyAlignment="0" applyProtection="0"/>
    <xf numFmtId="164" fontId="19" fillId="0" borderId="10" applyNumberFormat="0" applyFill="0" applyAlignment="0" applyProtection="0"/>
    <xf numFmtId="164" fontId="6" fillId="23" borderId="2" applyNumberFormat="0" applyAlignment="0" applyProtection="0"/>
    <xf numFmtId="164" fontId="7" fillId="0" borderId="0" applyNumberFormat="0" applyFill="0" applyBorder="0" applyAlignment="0" applyProtection="0"/>
    <xf numFmtId="164" fontId="20" fillId="0" borderId="11" applyNumberFormat="0" applyFill="0" applyAlignment="0" applyProtection="0"/>
    <xf numFmtId="164" fontId="20" fillId="0" borderId="12" applyNumberFormat="0" applyFill="0" applyAlignment="0" applyProtection="0"/>
    <xf numFmtId="164" fontId="11" fillId="5" borderId="1" applyNumberFormat="0" applyAlignment="0" applyProtection="0"/>
  </cellStyleXfs>
  <cellXfs count="353">
    <xf numFmtId="164" fontId="0" fillId="0" borderId="0" xfId="0" applyAlignment="1">
      <alignment/>
    </xf>
    <xf numFmtId="164" fontId="21" fillId="0" borderId="0" xfId="0" applyNumberFormat="1" applyFont="1" applyFill="1" applyBorder="1" applyAlignment="1" applyProtection="1">
      <alignment/>
      <protection/>
    </xf>
    <xf numFmtId="164" fontId="21" fillId="0" borderId="0" xfId="0" applyNumberFormat="1" applyFont="1" applyFill="1" applyBorder="1" applyAlignment="1" applyProtection="1">
      <alignment horizontal="center"/>
      <protection/>
    </xf>
    <xf numFmtId="164" fontId="22" fillId="0" borderId="0" xfId="0" applyNumberFormat="1" applyFont="1" applyFill="1" applyBorder="1" applyAlignment="1" applyProtection="1">
      <alignment horizontal="center" vertical="center" wrapText="1"/>
      <protection/>
    </xf>
    <xf numFmtId="164" fontId="23" fillId="0" borderId="0" xfId="0" applyNumberFormat="1" applyFont="1" applyFill="1" applyBorder="1" applyAlignment="1" applyProtection="1">
      <alignment/>
      <protection/>
    </xf>
    <xf numFmtId="164" fontId="22" fillId="0" borderId="0" xfId="0" applyNumberFormat="1" applyFont="1" applyFill="1" applyBorder="1" applyAlignment="1" applyProtection="1">
      <alignment horizontal="left" wrapText="1"/>
      <protection/>
    </xf>
    <xf numFmtId="164" fontId="24" fillId="0" borderId="0" xfId="0" applyNumberFormat="1" applyFont="1" applyFill="1" applyBorder="1" applyAlignment="1" applyProtection="1">
      <alignment wrapText="1"/>
      <protection/>
    </xf>
    <xf numFmtId="164" fontId="25" fillId="0" borderId="13" xfId="0" applyFont="1" applyBorder="1" applyAlignment="1">
      <alignment horizontal="left" wrapText="1"/>
    </xf>
    <xf numFmtId="164" fontId="25" fillId="0" borderId="14" xfId="0" applyFont="1" applyBorder="1" applyAlignment="1">
      <alignment horizontal="left" wrapText="1"/>
    </xf>
    <xf numFmtId="164" fontId="25" fillId="0" borderId="14" xfId="0" applyFont="1" applyBorder="1" applyAlignment="1">
      <alignment horizontal="center" wrapText="1"/>
    </xf>
    <xf numFmtId="164" fontId="25" fillId="0" borderId="15" xfId="0" applyNumberFormat="1" applyFont="1" applyFill="1" applyBorder="1" applyAlignment="1" applyProtection="1">
      <alignment horizontal="left"/>
      <protection/>
    </xf>
    <xf numFmtId="164" fontId="26" fillId="0" borderId="16" xfId="0" applyNumberFormat="1" applyFont="1" applyFill="1" applyBorder="1" applyAlignment="1" applyProtection="1">
      <alignment horizontal="center" vertical="center" wrapText="1"/>
      <protection/>
    </xf>
    <xf numFmtId="164" fontId="26" fillId="0" borderId="15" xfId="0" applyNumberFormat="1" applyFont="1" applyFill="1" applyBorder="1" applyAlignment="1" applyProtection="1">
      <alignment horizontal="center" vertical="center" wrapText="1"/>
      <protection/>
    </xf>
    <xf numFmtId="164" fontId="26" fillId="0" borderId="17" xfId="0" applyFont="1" applyBorder="1" applyAlignment="1">
      <alignment horizontal="center" vertical="center" wrapText="1"/>
    </xf>
    <xf numFmtId="164" fontId="27" fillId="0" borderId="16" xfId="0" applyNumberFormat="1" applyFont="1" applyFill="1" applyBorder="1" applyAlignment="1" applyProtection="1">
      <alignment horizontal="left" wrapText="1"/>
      <protection/>
    </xf>
    <xf numFmtId="165" fontId="28" fillId="0" borderId="16" xfId="0" applyNumberFormat="1" applyFont="1" applyFill="1" applyBorder="1" applyAlignment="1" applyProtection="1">
      <alignment/>
      <protection/>
    </xf>
    <xf numFmtId="165" fontId="28" fillId="0" borderId="14" xfId="0" applyNumberFormat="1" applyFont="1" applyFill="1" applyBorder="1" applyAlignment="1" applyProtection="1">
      <alignment/>
      <protection/>
    </xf>
    <xf numFmtId="165" fontId="26" fillId="0" borderId="16" xfId="0" applyNumberFormat="1" applyFont="1" applyFill="1" applyBorder="1" applyAlignment="1" applyProtection="1">
      <alignment horizontal="right" wrapText="1"/>
      <protection/>
    </xf>
    <xf numFmtId="164" fontId="26" fillId="0" borderId="0" xfId="0" applyFont="1" applyBorder="1" applyAlignment="1">
      <alignment horizontal="center" vertical="center" wrapText="1"/>
    </xf>
    <xf numFmtId="165" fontId="26" fillId="0" borderId="16" xfId="0" applyNumberFormat="1" applyFont="1" applyBorder="1" applyAlignment="1">
      <alignment horizontal="right"/>
    </xf>
    <xf numFmtId="164" fontId="27" fillId="0" borderId="13" xfId="0" applyFont="1" applyBorder="1" applyAlignment="1">
      <alignment horizontal="left"/>
    </xf>
    <xf numFmtId="165" fontId="26" fillId="0" borderId="15" xfId="0" applyNumberFormat="1" applyFont="1" applyBorder="1" applyAlignment="1">
      <alignment horizontal="right"/>
    </xf>
    <xf numFmtId="164" fontId="1" fillId="0" borderId="14" xfId="0" applyNumberFormat="1" applyFont="1" applyFill="1" applyBorder="1" applyAlignment="1" applyProtection="1">
      <alignment/>
      <protection/>
    </xf>
    <xf numFmtId="164" fontId="27" fillId="0" borderId="13" xfId="0" applyNumberFormat="1" applyFont="1" applyFill="1" applyBorder="1" applyAlignment="1" applyProtection="1">
      <alignment horizontal="left" wrapText="1"/>
      <protection/>
    </xf>
    <xf numFmtId="165" fontId="28" fillId="0" borderId="16" xfId="0" applyNumberFormat="1" applyFont="1" applyFill="1" applyBorder="1" applyAlignment="1" applyProtection="1">
      <alignment wrapText="1"/>
      <protection/>
    </xf>
    <xf numFmtId="166" fontId="28" fillId="0" borderId="16" xfId="0" applyNumberFormat="1" applyFont="1" applyFill="1" applyBorder="1" applyAlignment="1" applyProtection="1">
      <alignment horizontal="right"/>
      <protection/>
    </xf>
    <xf numFmtId="164" fontId="26" fillId="0" borderId="16" xfId="0" applyNumberFormat="1" applyFont="1" applyFill="1" applyBorder="1" applyAlignment="1" applyProtection="1">
      <alignment horizontal="left" wrapText="1"/>
      <protection/>
    </xf>
    <xf numFmtId="164" fontId="26" fillId="0" borderId="14" xfId="0" applyNumberFormat="1" applyFont="1" applyFill="1" applyBorder="1" applyAlignment="1" applyProtection="1">
      <alignment horizontal="left" wrapText="1"/>
      <protection/>
    </xf>
    <xf numFmtId="164" fontId="25" fillId="0" borderId="13" xfId="0" applyNumberFormat="1" applyFont="1" applyFill="1" applyBorder="1" applyAlignment="1" applyProtection="1">
      <alignment horizontal="left" wrapText="1"/>
      <protection/>
    </xf>
    <xf numFmtId="165" fontId="26" fillId="0" borderId="16" xfId="0" applyNumberFormat="1" applyFont="1" applyFill="1" applyBorder="1" applyAlignment="1" applyProtection="1">
      <alignment/>
      <protection/>
    </xf>
    <xf numFmtId="165" fontId="26" fillId="0" borderId="13" xfId="0" applyNumberFormat="1" applyFont="1" applyFill="1" applyBorder="1" applyAlignment="1" applyProtection="1">
      <alignment/>
      <protection/>
    </xf>
    <xf numFmtId="165" fontId="26" fillId="0" borderId="13" xfId="0" applyNumberFormat="1" applyFont="1" applyBorder="1" applyAlignment="1">
      <alignment horizontal="right"/>
    </xf>
    <xf numFmtId="164" fontId="22" fillId="0" borderId="15" xfId="0" applyNumberFormat="1" applyFont="1" applyFill="1" applyBorder="1" applyAlignment="1" applyProtection="1">
      <alignment horizontal="center" vertical="center" wrapText="1"/>
      <protection/>
    </xf>
    <xf numFmtId="164" fontId="24" fillId="0" borderId="0" xfId="0" applyNumberFormat="1" applyFont="1" applyFill="1" applyBorder="1" applyAlignment="1" applyProtection="1">
      <alignment/>
      <protection/>
    </xf>
    <xf numFmtId="164" fontId="26" fillId="0" borderId="16" xfId="0" applyNumberFormat="1" applyFont="1" applyFill="1" applyBorder="1" applyAlignment="1" applyProtection="1">
      <alignment horizontal="center" wrapText="1"/>
      <protection/>
    </xf>
    <xf numFmtId="164" fontId="28" fillId="0" borderId="16" xfId="0" applyNumberFormat="1" applyFont="1" applyFill="1" applyBorder="1" applyAlignment="1" applyProtection="1">
      <alignment wrapText="1"/>
      <protection/>
    </xf>
    <xf numFmtId="164" fontId="28" fillId="0" borderId="14" xfId="0" applyNumberFormat="1" applyFont="1" applyFill="1" applyBorder="1" applyAlignment="1" applyProtection="1">
      <alignment wrapText="1"/>
      <protection/>
    </xf>
    <xf numFmtId="164" fontId="25" fillId="0" borderId="14" xfId="0" applyFont="1" applyBorder="1" applyAlignment="1">
      <alignment horizontal="left"/>
    </xf>
    <xf numFmtId="164" fontId="25" fillId="0" borderId="14" xfId="0" applyNumberFormat="1" applyFont="1" applyFill="1" applyBorder="1" applyAlignment="1" applyProtection="1">
      <alignment wrapText="1"/>
      <protection/>
    </xf>
    <xf numFmtId="164" fontId="23" fillId="0" borderId="14" xfId="0" applyNumberFormat="1" applyFont="1" applyFill="1" applyBorder="1" applyAlignment="1" applyProtection="1">
      <alignment wrapText="1"/>
      <protection/>
    </xf>
    <xf numFmtId="164" fontId="23" fillId="0" borderId="14" xfId="0" applyNumberFormat="1" applyFont="1" applyFill="1" applyBorder="1" applyAlignment="1" applyProtection="1">
      <alignment horizontal="center" wrapText="1"/>
      <protection/>
    </xf>
    <xf numFmtId="164" fontId="25" fillId="0" borderId="16" xfId="0" applyNumberFormat="1" applyFont="1" applyFill="1" applyBorder="1" applyAlignment="1" applyProtection="1">
      <alignment wrapText="1"/>
      <protection/>
    </xf>
    <xf numFmtId="164" fontId="21" fillId="0" borderId="16" xfId="0" applyNumberFormat="1" applyFont="1" applyFill="1" applyBorder="1" applyAlignment="1" applyProtection="1">
      <alignment/>
      <protection/>
    </xf>
    <xf numFmtId="164" fontId="21" fillId="0" borderId="0" xfId="0" applyNumberFormat="1" applyFont="1" applyFill="1" applyBorder="1" applyAlignment="1" applyProtection="1">
      <alignment vertical="center"/>
      <protection/>
    </xf>
    <xf numFmtId="164" fontId="21" fillId="0" borderId="0" xfId="0" applyNumberFormat="1" applyFont="1" applyFill="1" applyBorder="1" applyAlignment="1" applyProtection="1">
      <alignment horizontal="center" vertical="center"/>
      <protection/>
    </xf>
    <xf numFmtId="167" fontId="1" fillId="0" borderId="0" xfId="0" applyNumberFormat="1" applyFont="1" applyAlignment="1">
      <alignment wrapText="1"/>
    </xf>
    <xf numFmtId="164" fontId="1" fillId="0" borderId="0" xfId="0" applyFont="1" applyAlignment="1">
      <alignment/>
    </xf>
    <xf numFmtId="164" fontId="1" fillId="0" borderId="0" xfId="0" applyFont="1" applyAlignment="1">
      <alignment horizontal="right"/>
    </xf>
    <xf numFmtId="167" fontId="28" fillId="22" borderId="18" xfId="0" applyNumberFormat="1" applyFont="1" applyFill="1" applyBorder="1" applyAlignment="1">
      <alignment horizontal="right" vertical="top" wrapText="1"/>
    </xf>
    <xf numFmtId="164" fontId="27" fillId="0" borderId="19" xfId="0" applyFont="1" applyFill="1" applyBorder="1" applyAlignment="1">
      <alignment horizontal="center" vertical="center"/>
    </xf>
    <xf numFmtId="164" fontId="1" fillId="0" borderId="16" xfId="0" applyFont="1" applyBorder="1" applyAlignment="1">
      <alignment/>
    </xf>
    <xf numFmtId="167" fontId="28" fillId="22" borderId="20" xfId="0" applyNumberFormat="1" applyFont="1" applyFill="1" applyBorder="1" applyAlignment="1">
      <alignment horizontal="left" wrapText="1"/>
    </xf>
    <xf numFmtId="164" fontId="28" fillId="0" borderId="21" xfId="0" applyFont="1" applyBorder="1" applyAlignment="1">
      <alignment horizontal="center" vertical="center" wrapText="1"/>
    </xf>
    <xf numFmtId="164" fontId="28" fillId="0" borderId="22" xfId="0" applyFont="1" applyBorder="1" applyAlignment="1">
      <alignment vertical="center" wrapText="1"/>
    </xf>
    <xf numFmtId="164" fontId="28" fillId="0" borderId="23" xfId="0" applyFont="1" applyBorder="1" applyAlignment="1">
      <alignment vertical="center" wrapText="1"/>
    </xf>
    <xf numFmtId="164" fontId="28" fillId="0" borderId="24" xfId="0" applyFont="1" applyBorder="1" applyAlignment="1">
      <alignment wrapText="1"/>
    </xf>
    <xf numFmtId="167" fontId="1" fillId="0" borderId="18" xfId="0" applyNumberFormat="1" applyFont="1" applyBorder="1" applyAlignment="1">
      <alignment horizontal="left" wrapText="1"/>
    </xf>
    <xf numFmtId="165" fontId="1" fillId="0" borderId="25" xfId="0" applyNumberFormat="1" applyFont="1" applyBorder="1" applyAlignment="1">
      <alignment horizontal="right" vertical="center" wrapText="1"/>
    </xf>
    <xf numFmtId="165" fontId="1" fillId="0" borderId="26" xfId="0" applyNumberFormat="1" applyFont="1" applyBorder="1" applyAlignment="1">
      <alignment/>
    </xf>
    <xf numFmtId="165" fontId="1" fillId="0" borderId="26" xfId="0" applyNumberFormat="1" applyFont="1" applyBorder="1" applyAlignment="1">
      <alignment horizontal="center" wrapText="1"/>
    </xf>
    <xf numFmtId="165" fontId="1" fillId="0" borderId="26" xfId="0" applyNumberFormat="1" applyFont="1" applyBorder="1" applyAlignment="1">
      <alignment horizontal="center" vertical="center" wrapText="1"/>
    </xf>
    <xf numFmtId="165" fontId="1" fillId="0" borderId="27" xfId="0" applyNumberFormat="1" applyFont="1" applyBorder="1" applyAlignment="1">
      <alignment horizontal="center" vertical="center" wrapText="1"/>
    </xf>
    <xf numFmtId="165" fontId="1" fillId="0" borderId="28" xfId="0" applyNumberFormat="1" applyFont="1" applyBorder="1" applyAlignment="1">
      <alignment horizontal="center" vertical="center" wrapText="1"/>
    </xf>
    <xf numFmtId="164" fontId="1" fillId="0" borderId="29" xfId="0" applyFont="1" applyBorder="1" applyAlignment="1">
      <alignment/>
    </xf>
    <xf numFmtId="167" fontId="1" fillId="0" borderId="30" xfId="0" applyNumberFormat="1" applyFont="1" applyBorder="1" applyAlignment="1">
      <alignment horizontal="left" wrapText="1"/>
    </xf>
    <xf numFmtId="165" fontId="1" fillId="0" borderId="29" xfId="0" applyNumberFormat="1" applyFont="1" applyBorder="1" applyAlignment="1">
      <alignment/>
    </xf>
    <xf numFmtId="165" fontId="1" fillId="0" borderId="31" xfId="0" applyNumberFormat="1" applyFont="1" applyBorder="1" applyAlignment="1">
      <alignment/>
    </xf>
    <xf numFmtId="165" fontId="1" fillId="0" borderId="17" xfId="0" applyNumberFormat="1" applyFont="1" applyBorder="1" applyAlignment="1">
      <alignment/>
    </xf>
    <xf numFmtId="165" fontId="1" fillId="0" borderId="32" xfId="0" applyNumberFormat="1" applyFont="1" applyBorder="1" applyAlignment="1">
      <alignment/>
    </xf>
    <xf numFmtId="167" fontId="1" fillId="0" borderId="33" xfId="0" applyNumberFormat="1" applyFont="1" applyBorder="1" applyAlignment="1">
      <alignment horizontal="left" wrapText="1"/>
    </xf>
    <xf numFmtId="165" fontId="1" fillId="0" borderId="34" xfId="0" applyNumberFormat="1" applyFont="1" applyBorder="1" applyAlignment="1">
      <alignment/>
    </xf>
    <xf numFmtId="165" fontId="1" fillId="0" borderId="35" xfId="0" applyNumberFormat="1" applyFont="1" applyBorder="1" applyAlignment="1">
      <alignment/>
    </xf>
    <xf numFmtId="165" fontId="1" fillId="0" borderId="36" xfId="0" applyNumberFormat="1" applyFont="1" applyBorder="1" applyAlignment="1">
      <alignment/>
    </xf>
    <xf numFmtId="165" fontId="1" fillId="0" borderId="37" xfId="0" applyNumberFormat="1" applyFont="1" applyBorder="1" applyAlignment="1">
      <alignment/>
    </xf>
    <xf numFmtId="164" fontId="1" fillId="0" borderId="38" xfId="0" applyFont="1" applyBorder="1" applyAlignment="1">
      <alignment/>
    </xf>
    <xf numFmtId="165" fontId="1" fillId="0" borderId="0" xfId="0" applyNumberFormat="1" applyFont="1" applyBorder="1" applyAlignment="1">
      <alignment/>
    </xf>
    <xf numFmtId="165" fontId="1" fillId="0" borderId="39" xfId="0" applyNumberFormat="1" applyFont="1" applyBorder="1" applyAlignment="1">
      <alignment/>
    </xf>
    <xf numFmtId="165" fontId="1" fillId="0" borderId="40" xfId="0" applyNumberFormat="1" applyFont="1" applyBorder="1" applyAlignment="1">
      <alignment/>
    </xf>
    <xf numFmtId="165" fontId="1" fillId="0" borderId="41" xfId="0" applyNumberFormat="1" applyFont="1" applyBorder="1" applyAlignment="1">
      <alignment/>
    </xf>
    <xf numFmtId="167" fontId="28" fillId="0" borderId="42" xfId="0" applyNumberFormat="1" applyFont="1" applyBorder="1" applyAlignment="1">
      <alignment wrapText="1"/>
    </xf>
    <xf numFmtId="165" fontId="1" fillId="0" borderId="43" xfId="0" applyNumberFormat="1" applyFont="1" applyBorder="1" applyAlignment="1">
      <alignment/>
    </xf>
    <xf numFmtId="165" fontId="1" fillId="0" borderId="44" xfId="0" applyNumberFormat="1" applyFont="1" applyBorder="1" applyAlignment="1">
      <alignment/>
    </xf>
    <xf numFmtId="165" fontId="1" fillId="0" borderId="45" xfId="0" applyNumberFormat="1" applyFont="1" applyBorder="1" applyAlignment="1">
      <alignment/>
    </xf>
    <xf numFmtId="165" fontId="1" fillId="0" borderId="16" xfId="0" applyNumberFormat="1" applyFont="1" applyBorder="1" applyAlignment="1">
      <alignment/>
    </xf>
    <xf numFmtId="165" fontId="28" fillId="0" borderId="46" xfId="0" applyNumberFormat="1" applyFont="1" applyBorder="1" applyAlignment="1">
      <alignment horizontal="center"/>
    </xf>
    <xf numFmtId="164" fontId="21" fillId="0" borderId="0" xfId="0" applyNumberFormat="1" applyFont="1" applyFill="1" applyBorder="1" applyAlignment="1" applyProtection="1">
      <alignment vertical="center" wrapText="1"/>
      <protection/>
    </xf>
    <xf numFmtId="164" fontId="21" fillId="0" borderId="0" xfId="0" applyNumberFormat="1" applyFont="1" applyFill="1" applyBorder="1" applyAlignment="1" applyProtection="1">
      <alignment horizontal="center" vertical="center" wrapText="1"/>
      <protection/>
    </xf>
    <xf numFmtId="164" fontId="21" fillId="0" borderId="0" xfId="0" applyNumberFormat="1" applyFont="1" applyFill="1" applyBorder="1" applyAlignment="1" applyProtection="1">
      <alignment horizontal="left" vertical="center" wrapText="1"/>
      <protection/>
    </xf>
    <xf numFmtId="164" fontId="21" fillId="0" borderId="41" xfId="0" applyNumberFormat="1" applyFont="1" applyFill="1" applyBorder="1" applyAlignment="1" applyProtection="1">
      <alignment/>
      <protection/>
    </xf>
    <xf numFmtId="167" fontId="28" fillId="0" borderId="18" xfId="0" applyNumberFormat="1" applyFont="1" applyFill="1" applyBorder="1" applyAlignment="1">
      <alignment horizontal="right" vertical="top" wrapText="1"/>
    </xf>
    <xf numFmtId="167" fontId="28" fillId="0" borderId="20" xfId="0" applyNumberFormat="1" applyFont="1" applyFill="1" applyBorder="1" applyAlignment="1">
      <alignment horizontal="left" wrapText="1"/>
    </xf>
    <xf numFmtId="164" fontId="28" fillId="0" borderId="21" xfId="0" applyFont="1" applyBorder="1" applyAlignment="1">
      <alignment vertical="center" wrapText="1"/>
    </xf>
    <xf numFmtId="164" fontId="28" fillId="0" borderId="47" xfId="0" applyFont="1" applyBorder="1" applyAlignment="1">
      <alignment vertical="center" wrapText="1"/>
    </xf>
    <xf numFmtId="164" fontId="21" fillId="0" borderId="48" xfId="0" applyNumberFormat="1" applyFont="1" applyFill="1" applyBorder="1" applyAlignment="1" applyProtection="1">
      <alignment/>
      <protection/>
    </xf>
    <xf numFmtId="165" fontId="1" fillId="0" borderId="26" xfId="0" applyNumberFormat="1" applyFont="1" applyBorder="1" applyAlignment="1">
      <alignment horizontal="right"/>
    </xf>
    <xf numFmtId="165" fontId="1" fillId="0" borderId="26" xfId="0" applyNumberFormat="1" applyFont="1" applyBorder="1" applyAlignment="1">
      <alignment horizontal="right" wrapText="1"/>
    </xf>
    <xf numFmtId="165" fontId="1" fillId="0" borderId="26" xfId="0" applyNumberFormat="1" applyFont="1" applyBorder="1" applyAlignment="1">
      <alignment horizontal="right" vertical="center" wrapText="1"/>
    </xf>
    <xf numFmtId="164" fontId="21" fillId="0" borderId="49" xfId="0" applyNumberFormat="1" applyFont="1" applyFill="1" applyBorder="1" applyAlignment="1" applyProtection="1">
      <alignment/>
      <protection/>
    </xf>
    <xf numFmtId="165" fontId="1" fillId="0" borderId="29" xfId="0" applyNumberFormat="1" applyFont="1" applyBorder="1" applyAlignment="1">
      <alignment horizontal="right"/>
    </xf>
    <xf numFmtId="165" fontId="1" fillId="0" borderId="31" xfId="0" applyNumberFormat="1" applyFont="1" applyBorder="1" applyAlignment="1">
      <alignment horizontal="right"/>
    </xf>
    <xf numFmtId="167" fontId="1" fillId="0" borderId="30" xfId="0" applyNumberFormat="1" applyFont="1" applyBorder="1" applyAlignment="1">
      <alignment wrapText="1"/>
    </xf>
    <xf numFmtId="167" fontId="1" fillId="0" borderId="33" xfId="0" applyNumberFormat="1" applyFont="1" applyBorder="1" applyAlignment="1">
      <alignment wrapText="1"/>
    </xf>
    <xf numFmtId="165" fontId="1" fillId="0" borderId="19" xfId="0" applyNumberFormat="1" applyFont="1" applyBorder="1" applyAlignment="1">
      <alignment/>
    </xf>
    <xf numFmtId="165" fontId="1" fillId="0" borderId="50" xfId="0" applyNumberFormat="1" applyFont="1" applyBorder="1" applyAlignment="1">
      <alignment/>
    </xf>
    <xf numFmtId="164" fontId="1" fillId="0" borderId="48" xfId="0" applyFont="1" applyBorder="1" applyAlignment="1">
      <alignment/>
    </xf>
    <xf numFmtId="165" fontId="28" fillId="0" borderId="21" xfId="0" applyNumberFormat="1" applyFont="1" applyBorder="1" applyAlignment="1">
      <alignment horizontal="center"/>
    </xf>
    <xf numFmtId="164" fontId="29" fillId="0" borderId="0" xfId="0" applyFont="1" applyBorder="1" applyAlignment="1">
      <alignment horizontal="center" vertical="center"/>
    </xf>
    <xf numFmtId="164" fontId="29" fillId="0" borderId="0" xfId="0" applyFont="1" applyBorder="1" applyAlignment="1">
      <alignment vertical="center"/>
    </xf>
    <xf numFmtId="164" fontId="21" fillId="0" borderId="51" xfId="0" applyNumberFormat="1" applyFont="1" applyFill="1" applyBorder="1" applyAlignment="1" applyProtection="1">
      <alignment/>
      <protection/>
    </xf>
    <xf numFmtId="164" fontId="21" fillId="0" borderId="15" xfId="0" applyNumberFormat="1" applyFont="1" applyFill="1" applyBorder="1" applyAlignment="1" applyProtection="1">
      <alignment/>
      <protection/>
    </xf>
    <xf numFmtId="164" fontId="27" fillId="0" borderId="42" xfId="0" applyFont="1" applyFill="1" applyBorder="1" applyAlignment="1">
      <alignment horizontal="center" vertical="center"/>
    </xf>
    <xf numFmtId="164" fontId="21" fillId="0" borderId="29" xfId="0" applyNumberFormat="1" applyFont="1" applyFill="1" applyBorder="1" applyAlignment="1" applyProtection="1">
      <alignment/>
      <protection/>
    </xf>
    <xf numFmtId="164" fontId="28" fillId="0" borderId="52" xfId="0" applyFont="1" applyBorder="1" applyAlignment="1">
      <alignment vertical="center" wrapText="1"/>
    </xf>
    <xf numFmtId="165" fontId="1" fillId="0" borderId="25" xfId="0" applyNumberFormat="1" applyFont="1" applyBorder="1" applyAlignment="1">
      <alignment horizontal="center" vertical="center" wrapText="1"/>
    </xf>
    <xf numFmtId="164" fontId="21" fillId="0" borderId="38" xfId="0" applyNumberFormat="1" applyFont="1" applyFill="1" applyBorder="1" applyAlignment="1" applyProtection="1">
      <alignment/>
      <protection/>
    </xf>
    <xf numFmtId="165" fontId="1" fillId="0" borderId="42" xfId="0" applyNumberFormat="1" applyFont="1" applyBorder="1" applyAlignment="1">
      <alignment/>
    </xf>
    <xf numFmtId="165" fontId="28" fillId="0" borderId="19" xfId="0" applyNumberFormat="1" applyFont="1" applyBorder="1" applyAlignment="1">
      <alignment horizontal="center"/>
    </xf>
    <xf numFmtId="164" fontId="26" fillId="0" borderId="0" xfId="0" applyNumberFormat="1" applyFont="1" applyFill="1" applyBorder="1" applyAlignment="1" applyProtection="1">
      <alignment vertical="center"/>
      <protection/>
    </xf>
    <xf numFmtId="164" fontId="30" fillId="0" borderId="0" xfId="0" applyFont="1" applyBorder="1" applyAlignment="1">
      <alignment vertical="center"/>
    </xf>
    <xf numFmtId="164" fontId="31" fillId="0" borderId="0" xfId="0" applyFont="1" applyBorder="1" applyAlignment="1">
      <alignment horizontal="center" vertical="center"/>
    </xf>
    <xf numFmtId="164" fontId="31" fillId="0" borderId="0" xfId="0" applyFont="1" applyBorder="1" applyAlignment="1">
      <alignment horizontal="left" vertical="center"/>
    </xf>
    <xf numFmtId="164" fontId="29" fillId="0" borderId="0" xfId="0" applyFont="1" applyBorder="1" applyAlignment="1">
      <alignment horizontal="left" vertical="center"/>
    </xf>
    <xf numFmtId="164" fontId="31" fillId="0" borderId="0" xfId="0" applyFont="1" applyBorder="1" applyAlignment="1">
      <alignment vertical="center"/>
    </xf>
    <xf numFmtId="164" fontId="30" fillId="0" borderId="0" xfId="0" applyFont="1" applyBorder="1" applyAlignment="1">
      <alignment horizontal="left" vertical="center" wrapText="1"/>
    </xf>
    <xf numFmtId="164" fontId="31" fillId="0" borderId="0" xfId="0" applyFont="1" applyBorder="1" applyAlignment="1">
      <alignment horizontal="left" vertical="center" wrapText="1"/>
    </xf>
    <xf numFmtId="164" fontId="30" fillId="0" borderId="0" xfId="0" applyFont="1" applyBorder="1" applyAlignment="1">
      <alignment horizontal="left" vertical="center"/>
    </xf>
    <xf numFmtId="164" fontId="30" fillId="0" borderId="0" xfId="0" applyFont="1" applyBorder="1" applyAlignment="1">
      <alignment horizontal="center" vertical="center"/>
    </xf>
    <xf numFmtId="164" fontId="32" fillId="0" borderId="0" xfId="0" applyFont="1" applyBorder="1" applyAlignment="1">
      <alignment horizontal="center" vertical="center"/>
    </xf>
    <xf numFmtId="164" fontId="33" fillId="0" borderId="0" xfId="0" applyNumberFormat="1" applyFont="1" applyFill="1" applyBorder="1" applyAlignment="1" applyProtection="1">
      <alignment horizontal="center" vertical="center"/>
      <protection/>
    </xf>
    <xf numFmtId="165" fontId="33" fillId="0" borderId="0" xfId="0" applyNumberFormat="1" applyFont="1" applyFill="1" applyBorder="1" applyAlignment="1" applyProtection="1">
      <alignment/>
      <protection/>
    </xf>
    <xf numFmtId="164" fontId="30" fillId="0" borderId="14" xfId="0" applyFont="1" applyBorder="1" applyAlignment="1">
      <alignment horizontal="left" vertical="center" wrapText="1"/>
    </xf>
    <xf numFmtId="164" fontId="30" fillId="0" borderId="14" xfId="0" applyFont="1" applyBorder="1" applyAlignment="1">
      <alignment horizontal="center" vertical="center" wrapText="1"/>
    </xf>
    <xf numFmtId="164" fontId="26" fillId="0" borderId="14" xfId="0" applyNumberFormat="1" applyFont="1" applyFill="1" applyBorder="1" applyAlignment="1" applyProtection="1">
      <alignment horizontal="left" vertical="center"/>
      <protection/>
    </xf>
    <xf numFmtId="165" fontId="21" fillId="0" borderId="0" xfId="0" applyNumberFormat="1" applyFont="1" applyFill="1" applyBorder="1" applyAlignment="1" applyProtection="1">
      <alignment horizontal="left"/>
      <protection/>
    </xf>
    <xf numFmtId="165" fontId="26" fillId="0" borderId="0" xfId="0" applyNumberFormat="1" applyFont="1" applyFill="1" applyBorder="1" applyAlignment="1" applyProtection="1">
      <alignment horizontal="left"/>
      <protection/>
    </xf>
    <xf numFmtId="165" fontId="21" fillId="0" borderId="0" xfId="0" applyNumberFormat="1" applyFont="1" applyFill="1" applyBorder="1" applyAlignment="1" applyProtection="1">
      <alignment/>
      <protection/>
    </xf>
    <xf numFmtId="165" fontId="26" fillId="0" borderId="0" xfId="0" applyNumberFormat="1" applyFont="1" applyFill="1" applyBorder="1" applyAlignment="1" applyProtection="1">
      <alignment horizontal="left" wrapText="1"/>
      <protection/>
    </xf>
    <xf numFmtId="165" fontId="26" fillId="0" borderId="0" xfId="0" applyNumberFormat="1" applyFont="1" applyFill="1" applyBorder="1" applyAlignment="1" applyProtection="1">
      <alignment/>
      <protection/>
    </xf>
    <xf numFmtId="164" fontId="25" fillId="0" borderId="0" xfId="0" applyFont="1" applyBorder="1" applyAlignment="1">
      <alignment horizontal="left" vertical="center"/>
    </xf>
    <xf numFmtId="164" fontId="22" fillId="0" borderId="40" xfId="0" applyNumberFormat="1" applyFont="1" applyFill="1" applyBorder="1" applyAlignment="1" applyProtection="1">
      <alignment horizontal="left" wrapText="1"/>
      <protection/>
    </xf>
    <xf numFmtId="164" fontId="25" fillId="0" borderId="0" xfId="0" applyNumberFormat="1" applyFont="1" applyFill="1" applyBorder="1" applyAlignment="1" applyProtection="1">
      <alignment vertical="center"/>
      <protection/>
    </xf>
    <xf numFmtId="164" fontId="26" fillId="0" borderId="0" xfId="0" applyNumberFormat="1" applyFont="1" applyFill="1" applyBorder="1" applyAlignment="1" applyProtection="1">
      <alignment horizontal="center" vertical="center"/>
      <protection/>
    </xf>
    <xf numFmtId="164" fontId="26" fillId="0" borderId="0" xfId="0" applyNumberFormat="1" applyFont="1" applyFill="1" applyBorder="1" applyAlignment="1" applyProtection="1">
      <alignment/>
      <protection/>
    </xf>
    <xf numFmtId="164" fontId="26" fillId="0" borderId="0" xfId="0" applyNumberFormat="1" applyFont="1" applyFill="1" applyBorder="1" applyAlignment="1" applyProtection="1">
      <alignment horizontal="left"/>
      <protection/>
    </xf>
    <xf numFmtId="164" fontId="1" fillId="0" borderId="0" xfId="0" applyFont="1" applyAlignment="1">
      <alignment vertical="center"/>
    </xf>
    <xf numFmtId="164" fontId="28" fillId="0" borderId="42" xfId="0" applyFont="1" applyBorder="1" applyAlignment="1">
      <alignment horizontal="center" vertical="center"/>
    </xf>
    <xf numFmtId="164" fontId="1" fillId="4" borderId="53" xfId="0" applyFont="1" applyFill="1" applyBorder="1" applyAlignment="1" applyProtection="1">
      <alignment vertical="center"/>
      <protection locked="0"/>
    </xf>
    <xf numFmtId="164" fontId="34" fillId="4" borderId="53" xfId="0" applyFont="1" applyFill="1" applyBorder="1" applyAlignment="1" applyProtection="1">
      <alignment horizontal="left" vertical="center"/>
      <protection locked="0"/>
    </xf>
    <xf numFmtId="164" fontId="28" fillId="4" borderId="53" xfId="0" applyFont="1" applyFill="1" applyBorder="1" applyAlignment="1" applyProtection="1">
      <alignment horizontal="center" vertical="center"/>
      <protection locked="0"/>
    </xf>
    <xf numFmtId="164" fontId="28" fillId="0" borderId="0" xfId="0" applyFont="1" applyBorder="1" applyAlignment="1" applyProtection="1">
      <alignment horizontal="center" vertical="center"/>
      <protection hidden="1"/>
    </xf>
    <xf numFmtId="164" fontId="28" fillId="0" borderId="0" xfId="0" applyFont="1" applyBorder="1" applyAlignment="1" applyProtection="1">
      <alignment horizontal="left" vertical="center"/>
      <protection hidden="1"/>
    </xf>
    <xf numFmtId="164" fontId="1" fillId="0" borderId="0" xfId="0" applyFont="1" applyBorder="1" applyAlignment="1" applyProtection="1">
      <alignment vertical="center"/>
      <protection hidden="1"/>
    </xf>
    <xf numFmtId="164" fontId="28" fillId="0" borderId="16" xfId="0" applyFont="1" applyBorder="1" applyAlignment="1" applyProtection="1">
      <alignment horizontal="left" vertical="center"/>
      <protection hidden="1"/>
    </xf>
    <xf numFmtId="164" fontId="35" fillId="0" borderId="16" xfId="0" applyFont="1" applyBorder="1" applyAlignment="1" applyProtection="1">
      <alignment horizontal="right" vertical="center"/>
      <protection hidden="1"/>
    </xf>
    <xf numFmtId="165" fontId="35" fillId="0" borderId="16" xfId="0" applyNumberFormat="1" applyFont="1" applyBorder="1" applyAlignment="1" applyProtection="1">
      <alignment horizontal="center" vertical="center"/>
      <protection hidden="1"/>
    </xf>
    <xf numFmtId="164" fontId="28" fillId="0" borderId="16" xfId="0" applyFont="1" applyBorder="1" applyAlignment="1" applyProtection="1">
      <alignment horizontal="center" vertical="center" wrapText="1"/>
      <protection hidden="1"/>
    </xf>
    <xf numFmtId="165" fontId="1" fillId="0" borderId="16" xfId="0" applyNumberFormat="1" applyFont="1" applyBorder="1" applyAlignment="1" applyProtection="1">
      <alignment horizontal="left" vertical="center"/>
      <protection hidden="1"/>
    </xf>
    <xf numFmtId="165" fontId="28" fillId="0" borderId="16" xfId="0" applyNumberFormat="1" applyFont="1" applyBorder="1" applyAlignment="1" applyProtection="1">
      <alignment horizontal="right" vertical="center"/>
      <protection hidden="1"/>
    </xf>
    <xf numFmtId="165" fontId="35" fillId="0" borderId="16" xfId="0" applyNumberFormat="1" applyFont="1" applyFill="1" applyBorder="1" applyAlignment="1" applyProtection="1">
      <alignment horizontal="right" vertical="center"/>
      <protection hidden="1"/>
    </xf>
    <xf numFmtId="165" fontId="1" fillId="0" borderId="16" xfId="0" applyNumberFormat="1" applyFont="1" applyBorder="1" applyAlignment="1" applyProtection="1">
      <alignment horizontal="left" vertical="center" wrapText="1"/>
      <protection hidden="1"/>
    </xf>
    <xf numFmtId="165" fontId="28" fillId="0" borderId="16" xfId="0" applyNumberFormat="1" applyFont="1" applyBorder="1" applyAlignment="1" applyProtection="1">
      <alignment horizontal="right" vertical="center" wrapText="1"/>
      <protection hidden="1"/>
    </xf>
    <xf numFmtId="165" fontId="1" fillId="0" borderId="16" xfId="0" applyNumberFormat="1" applyFont="1" applyBorder="1" applyAlignment="1" applyProtection="1">
      <alignment vertical="center"/>
      <protection hidden="1"/>
    </xf>
    <xf numFmtId="165" fontId="28" fillId="0" borderId="16" xfId="0" applyNumberFormat="1" applyFont="1" applyBorder="1" applyAlignment="1" applyProtection="1">
      <alignment vertical="center"/>
      <protection hidden="1"/>
    </xf>
    <xf numFmtId="165" fontId="35" fillId="0" borderId="16" xfId="0" applyNumberFormat="1" applyFont="1" applyFill="1" applyBorder="1" applyAlignment="1" applyProtection="1">
      <alignment horizontal="right" vertical="center" wrapText="1"/>
      <protection hidden="1"/>
    </xf>
    <xf numFmtId="164" fontId="1" fillId="0" borderId="16" xfId="0" applyFont="1" applyBorder="1" applyAlignment="1">
      <alignment horizontal="left" vertical="center"/>
    </xf>
    <xf numFmtId="165" fontId="28" fillId="0" borderId="16" xfId="0" applyNumberFormat="1" applyFont="1" applyBorder="1" applyAlignment="1">
      <alignment horizontal="right" vertical="center"/>
    </xf>
    <xf numFmtId="164" fontId="1" fillId="0" borderId="16" xfId="0" applyFont="1" applyBorder="1" applyAlignment="1">
      <alignment horizontal="left" vertical="center" wrapText="1"/>
    </xf>
    <xf numFmtId="165" fontId="35" fillId="0" borderId="16" xfId="0" applyNumberFormat="1" applyFont="1" applyBorder="1" applyAlignment="1" applyProtection="1">
      <alignment horizontal="left" vertical="center"/>
      <protection hidden="1"/>
    </xf>
    <xf numFmtId="165" fontId="34" fillId="0" borderId="16" xfId="0" applyNumberFormat="1" applyFont="1" applyBorder="1" applyAlignment="1" applyProtection="1">
      <alignment horizontal="left" vertical="center"/>
      <protection hidden="1"/>
    </xf>
    <xf numFmtId="165" fontId="34" fillId="0" borderId="16" xfId="0" applyNumberFormat="1" applyFont="1" applyBorder="1" applyAlignment="1" applyProtection="1">
      <alignment horizontal="right" vertical="center"/>
      <protection hidden="1"/>
    </xf>
    <xf numFmtId="165" fontId="28" fillId="0" borderId="16" xfId="0" applyNumberFormat="1" applyFont="1" applyFill="1" applyBorder="1" applyAlignment="1" applyProtection="1">
      <alignment horizontal="right" vertical="center"/>
      <protection hidden="1"/>
    </xf>
    <xf numFmtId="165" fontId="35" fillId="0" borderId="0" xfId="0" applyNumberFormat="1" applyFont="1" applyBorder="1" applyAlignment="1" applyProtection="1">
      <alignment horizontal="left" vertical="center"/>
      <protection hidden="1"/>
    </xf>
    <xf numFmtId="165" fontId="34" fillId="0" borderId="0" xfId="0" applyNumberFormat="1" applyFont="1" applyBorder="1" applyAlignment="1" applyProtection="1">
      <alignment horizontal="left" vertical="center"/>
      <protection hidden="1"/>
    </xf>
    <xf numFmtId="165" fontId="35" fillId="0" borderId="0" xfId="0" applyNumberFormat="1" applyFont="1" applyFill="1" applyBorder="1" applyAlignment="1" applyProtection="1">
      <alignment horizontal="right" vertical="center"/>
      <protection hidden="1"/>
    </xf>
    <xf numFmtId="165" fontId="28" fillId="0" borderId="0" xfId="0" applyNumberFormat="1" applyFont="1" applyFill="1" applyBorder="1" applyAlignment="1" applyProtection="1">
      <alignment horizontal="right" vertical="center"/>
      <protection hidden="1"/>
    </xf>
    <xf numFmtId="164" fontId="28" fillId="0" borderId="0" xfId="0" applyFont="1" applyFill="1" applyBorder="1" applyAlignment="1" applyProtection="1">
      <alignment horizontal="right" vertical="center"/>
      <protection hidden="1"/>
    </xf>
    <xf numFmtId="164" fontId="36" fillId="0" borderId="16" xfId="0" applyFont="1" applyBorder="1" applyAlignment="1" applyProtection="1">
      <alignment horizontal="center" vertical="center" wrapText="1"/>
      <protection hidden="1"/>
    </xf>
    <xf numFmtId="164" fontId="27" fillId="0" borderId="16" xfId="0" applyFont="1" applyBorder="1" applyAlignment="1" applyProtection="1">
      <alignment horizontal="center" vertical="center" wrapText="1"/>
      <protection hidden="1"/>
    </xf>
    <xf numFmtId="165" fontId="35" fillId="0" borderId="16" xfId="0" applyNumberFormat="1" applyFont="1" applyBorder="1" applyAlignment="1" applyProtection="1">
      <alignment horizontal="center" vertical="center" wrapText="1"/>
      <protection hidden="1"/>
    </xf>
    <xf numFmtId="165" fontId="36" fillId="0" borderId="16" xfId="0" applyNumberFormat="1" applyFont="1" applyBorder="1" applyAlignment="1" applyProtection="1">
      <alignment horizontal="center" vertical="center" wrapText="1"/>
      <protection hidden="1"/>
    </xf>
    <xf numFmtId="164" fontId="37" fillId="0" borderId="16" xfId="0" applyFont="1" applyBorder="1" applyAlignment="1" applyProtection="1">
      <alignment horizontal="center" vertical="center" wrapText="1"/>
      <protection hidden="1"/>
    </xf>
    <xf numFmtId="165" fontId="37" fillId="0" borderId="16" xfId="0" applyNumberFormat="1" applyFont="1" applyBorder="1" applyAlignment="1" applyProtection="1">
      <alignment horizontal="center" vertical="center" wrapText="1"/>
      <protection hidden="1"/>
    </xf>
    <xf numFmtId="164" fontId="38" fillId="0" borderId="0" xfId="0" applyFont="1" applyAlignment="1">
      <alignment vertical="center"/>
    </xf>
    <xf numFmtId="164" fontId="37" fillId="0" borderId="16" xfId="0" applyFont="1" applyFill="1" applyBorder="1" applyAlignment="1" applyProtection="1">
      <alignment horizontal="center" vertical="center" wrapText="1"/>
      <protection hidden="1"/>
    </xf>
    <xf numFmtId="165" fontId="37" fillId="0" borderId="16" xfId="0" applyNumberFormat="1" applyFont="1" applyFill="1" applyBorder="1" applyAlignment="1" applyProtection="1">
      <alignment horizontal="center" vertical="center" wrapText="1"/>
      <protection hidden="1"/>
    </xf>
    <xf numFmtId="164" fontId="38" fillId="0" borderId="0" xfId="0" applyFont="1" applyFill="1" applyAlignment="1">
      <alignment vertical="center"/>
    </xf>
    <xf numFmtId="164" fontId="34" fillId="2" borderId="16" xfId="0" applyFont="1" applyFill="1" applyBorder="1" applyAlignment="1" applyProtection="1">
      <alignment horizontal="left" vertical="center"/>
      <protection hidden="1"/>
    </xf>
    <xf numFmtId="164" fontId="1" fillId="0" borderId="0" xfId="0" applyFont="1" applyFill="1" applyAlignment="1">
      <alignment vertical="center"/>
    </xf>
    <xf numFmtId="164" fontId="34" fillId="12" borderId="16" xfId="0" applyFont="1" applyFill="1" applyBorder="1" applyAlignment="1" applyProtection="1">
      <alignment horizontal="left" vertical="center"/>
      <protection hidden="1"/>
    </xf>
    <xf numFmtId="164" fontId="28" fillId="13" borderId="16" xfId="0" applyFont="1" applyFill="1" applyBorder="1" applyAlignment="1" applyProtection="1">
      <alignment horizontal="left" vertical="center"/>
      <protection hidden="1"/>
    </xf>
    <xf numFmtId="164" fontId="34" fillId="4" borderId="16" xfId="0" applyFont="1" applyFill="1" applyBorder="1" applyAlignment="1" applyProtection="1">
      <alignment horizontal="left" vertical="center"/>
      <protection hidden="1"/>
    </xf>
    <xf numFmtId="165" fontId="34" fillId="4" borderId="16" xfId="0" applyNumberFormat="1" applyFont="1" applyFill="1" applyBorder="1" applyAlignment="1" applyProtection="1">
      <alignment horizontal="right" vertical="center"/>
      <protection hidden="1"/>
    </xf>
    <xf numFmtId="165" fontId="28" fillId="4" borderId="16" xfId="0" applyNumberFormat="1" applyFont="1" applyFill="1" applyBorder="1" applyAlignment="1" applyProtection="1">
      <alignment horizontal="right" vertical="center"/>
      <protection hidden="1"/>
    </xf>
    <xf numFmtId="164" fontId="35" fillId="0" borderId="0" xfId="0" applyFont="1" applyAlignment="1">
      <alignment vertical="center"/>
    </xf>
    <xf numFmtId="165" fontId="28" fillId="4" borderId="16" xfId="0" applyNumberFormat="1" applyFont="1" applyFill="1" applyBorder="1" applyAlignment="1" applyProtection="1">
      <alignment horizontal="right" vertical="center" wrapText="1"/>
      <protection hidden="1"/>
    </xf>
    <xf numFmtId="164" fontId="28" fillId="0" borderId="0" xfId="0" applyFont="1" applyAlignment="1">
      <alignment vertical="center"/>
    </xf>
    <xf numFmtId="164" fontId="34" fillId="26" borderId="16" xfId="0" applyFont="1" applyFill="1" applyBorder="1" applyAlignment="1" applyProtection="1">
      <alignment horizontal="left" vertical="center"/>
      <protection hidden="1"/>
    </xf>
    <xf numFmtId="165" fontId="34" fillId="26" borderId="16" xfId="0" applyNumberFormat="1" applyFont="1" applyFill="1" applyBorder="1" applyAlignment="1" applyProtection="1">
      <alignment horizontal="right" vertical="center"/>
      <protection hidden="1"/>
    </xf>
    <xf numFmtId="165" fontId="28" fillId="26" borderId="16" xfId="0" applyNumberFormat="1" applyFont="1" applyFill="1" applyBorder="1" applyAlignment="1" applyProtection="1">
      <alignment horizontal="right" vertical="center" wrapText="1"/>
      <protection hidden="1"/>
    </xf>
    <xf numFmtId="164" fontId="39" fillId="0" borderId="16" xfId="0" applyFont="1" applyBorder="1" applyAlignment="1" applyProtection="1">
      <alignment horizontal="left" vertical="center"/>
      <protection hidden="1"/>
    </xf>
    <xf numFmtId="165" fontId="39" fillId="0" borderId="16" xfId="0" applyNumberFormat="1" applyFont="1" applyBorder="1" applyAlignment="1" applyProtection="1">
      <alignment horizontal="right" vertical="center"/>
      <protection hidden="1"/>
    </xf>
    <xf numFmtId="165" fontId="1" fillId="0" borderId="16" xfId="0" applyNumberFormat="1" applyFont="1" applyFill="1" applyBorder="1" applyAlignment="1" applyProtection="1">
      <alignment horizontal="right" vertical="center" wrapText="1"/>
      <protection hidden="1"/>
    </xf>
    <xf numFmtId="165" fontId="1" fillId="0" borderId="16" xfId="0" applyNumberFormat="1" applyFont="1" applyBorder="1" applyAlignment="1" applyProtection="1">
      <alignment horizontal="right" vertical="center" wrapText="1"/>
      <protection hidden="1"/>
    </xf>
    <xf numFmtId="165" fontId="28" fillId="22" borderId="16" xfId="0" applyNumberFormat="1" applyFont="1" applyFill="1" applyBorder="1" applyAlignment="1" applyProtection="1">
      <alignment horizontal="right" vertical="center" wrapText="1"/>
      <protection hidden="1"/>
    </xf>
    <xf numFmtId="164" fontId="39" fillId="22" borderId="16" xfId="0" applyFont="1" applyFill="1" applyBorder="1" applyAlignment="1" applyProtection="1">
      <alignment horizontal="left" vertical="center"/>
      <protection hidden="1"/>
    </xf>
    <xf numFmtId="165" fontId="39" fillId="22" borderId="16" xfId="0" applyNumberFormat="1" applyFont="1" applyFill="1" applyBorder="1" applyAlignment="1" applyProtection="1">
      <alignment horizontal="right" vertical="center"/>
      <protection hidden="1"/>
    </xf>
    <xf numFmtId="165" fontId="1" fillId="22" borderId="16" xfId="0" applyNumberFormat="1" applyFont="1" applyFill="1" applyBorder="1" applyAlignment="1" applyProtection="1">
      <alignment horizontal="right" vertical="center" wrapText="1"/>
      <protection hidden="1"/>
    </xf>
    <xf numFmtId="164" fontId="39" fillId="0" borderId="16" xfId="0" applyFont="1" applyFill="1" applyBorder="1" applyAlignment="1" applyProtection="1">
      <alignment horizontal="left" vertical="center"/>
      <protection hidden="1"/>
    </xf>
    <xf numFmtId="165" fontId="39" fillId="0" borderId="16" xfId="0" applyNumberFormat="1" applyFont="1" applyFill="1" applyBorder="1" applyAlignment="1" applyProtection="1">
      <alignment horizontal="right" vertical="center"/>
      <protection hidden="1"/>
    </xf>
    <xf numFmtId="165" fontId="1" fillId="4" borderId="16" xfId="0" applyNumberFormat="1" applyFont="1" applyFill="1" applyBorder="1" applyAlignment="1" applyProtection="1">
      <alignment horizontal="right" vertical="center" wrapText="1"/>
      <protection hidden="1"/>
    </xf>
    <xf numFmtId="165" fontId="1" fillId="26" borderId="16" xfId="0" applyNumberFormat="1" applyFont="1" applyFill="1" applyBorder="1" applyAlignment="1" applyProtection="1">
      <alignment horizontal="right" vertical="center" wrapText="1"/>
      <protection hidden="1"/>
    </xf>
    <xf numFmtId="165" fontId="34" fillId="12" borderId="16" xfId="0" applyNumberFormat="1" applyFont="1" applyFill="1" applyBorder="1" applyAlignment="1" applyProtection="1">
      <alignment horizontal="right" vertical="center"/>
      <protection hidden="1"/>
    </xf>
    <xf numFmtId="165" fontId="28" fillId="12" borderId="16" xfId="0" applyNumberFormat="1" applyFont="1" applyFill="1" applyBorder="1" applyAlignment="1" applyProtection="1">
      <alignment horizontal="right" vertical="center" wrapText="1"/>
      <protection hidden="1"/>
    </xf>
    <xf numFmtId="164" fontId="38" fillId="0" borderId="16" xfId="0" applyFont="1" applyBorder="1" applyAlignment="1" applyProtection="1">
      <alignment vertical="center"/>
      <protection hidden="1"/>
    </xf>
    <xf numFmtId="164" fontId="38" fillId="0" borderId="16" xfId="0" applyFont="1" applyFill="1" applyBorder="1" applyAlignment="1" applyProtection="1">
      <alignment vertical="center"/>
      <protection hidden="1"/>
    </xf>
    <xf numFmtId="165" fontId="28" fillId="0" borderId="16" xfId="0" applyNumberFormat="1" applyFont="1" applyFill="1" applyBorder="1" applyAlignment="1" applyProtection="1">
      <alignment horizontal="right" vertical="center" wrapText="1"/>
      <protection hidden="1"/>
    </xf>
    <xf numFmtId="164" fontId="28" fillId="0" borderId="16" xfId="0" applyFont="1" applyFill="1" applyBorder="1" applyAlignment="1" applyProtection="1">
      <alignment vertical="center"/>
      <protection hidden="1"/>
    </xf>
    <xf numFmtId="164" fontId="28" fillId="0" borderId="16" xfId="0" applyFont="1" applyBorder="1" applyAlignment="1" applyProtection="1">
      <alignment vertical="center"/>
      <protection hidden="1"/>
    </xf>
    <xf numFmtId="164" fontId="28" fillId="12" borderId="16" xfId="0" applyFont="1" applyFill="1" applyBorder="1" applyAlignment="1" applyProtection="1">
      <alignment horizontal="left" vertical="center"/>
      <protection hidden="1"/>
    </xf>
    <xf numFmtId="165" fontId="28" fillId="26" borderId="16" xfId="0" applyNumberFormat="1" applyFont="1" applyFill="1" applyBorder="1" applyAlignment="1" applyProtection="1">
      <alignment vertical="center"/>
      <protection hidden="1"/>
    </xf>
    <xf numFmtId="164" fontId="39" fillId="0" borderId="16" xfId="0" applyFont="1" applyFill="1" applyBorder="1" applyAlignment="1" applyProtection="1">
      <alignment horizontal="left" vertical="center" wrapText="1"/>
      <protection hidden="1"/>
    </xf>
    <xf numFmtId="164" fontId="34" fillId="0" borderId="16" xfId="0" applyFont="1" applyBorder="1" applyAlignment="1" applyProtection="1">
      <alignment horizontal="left" vertical="center"/>
      <protection hidden="1"/>
    </xf>
    <xf numFmtId="164" fontId="34" fillId="0" borderId="16" xfId="0" applyFont="1" applyFill="1" applyBorder="1" applyAlignment="1" applyProtection="1">
      <alignment horizontal="left" vertical="center" wrapText="1"/>
      <protection hidden="1"/>
    </xf>
    <xf numFmtId="165" fontId="34" fillId="0" borderId="16" xfId="0" applyNumberFormat="1" applyFont="1" applyFill="1" applyBorder="1" applyAlignment="1" applyProtection="1">
      <alignment horizontal="right" vertical="center" wrapText="1"/>
      <protection hidden="1"/>
    </xf>
    <xf numFmtId="165" fontId="1" fillId="22" borderId="16" xfId="0" applyNumberFormat="1" applyFont="1" applyFill="1" applyBorder="1" applyAlignment="1" applyProtection="1">
      <alignment vertical="center"/>
      <protection hidden="1"/>
    </xf>
    <xf numFmtId="165" fontId="28" fillId="22" borderId="16" xfId="0" applyNumberFormat="1" applyFont="1" applyFill="1" applyBorder="1" applyAlignment="1" applyProtection="1">
      <alignment vertical="center"/>
      <protection hidden="1"/>
    </xf>
    <xf numFmtId="165" fontId="1" fillId="0" borderId="16" xfId="0" applyNumberFormat="1" applyFont="1" applyBorder="1" applyAlignment="1">
      <alignment vertical="center"/>
    </xf>
    <xf numFmtId="165" fontId="1" fillId="0" borderId="16" xfId="0" applyNumberFormat="1" applyFont="1" applyFill="1" applyBorder="1" applyAlignment="1" applyProtection="1">
      <alignment vertical="center"/>
      <protection hidden="1"/>
    </xf>
    <xf numFmtId="164" fontId="34" fillId="10" borderId="16" xfId="0" applyFont="1" applyFill="1" applyBorder="1" applyAlignment="1" applyProtection="1">
      <alignment horizontal="left" vertical="center"/>
      <protection hidden="1"/>
    </xf>
    <xf numFmtId="165" fontId="39" fillId="10" borderId="16" xfId="0" applyNumberFormat="1" applyFont="1" applyFill="1" applyBorder="1" applyAlignment="1" applyProtection="1">
      <alignment horizontal="right" vertical="center"/>
      <protection hidden="1"/>
    </xf>
    <xf numFmtId="165" fontId="28" fillId="10" borderId="16" xfId="0" applyNumberFormat="1" applyFont="1" applyFill="1" applyBorder="1" applyAlignment="1" applyProtection="1">
      <alignment horizontal="right" vertical="center" wrapText="1"/>
      <protection hidden="1"/>
    </xf>
    <xf numFmtId="165" fontId="28" fillId="10" borderId="16" xfId="0" applyNumberFormat="1" applyFont="1" applyFill="1" applyBorder="1" applyAlignment="1" applyProtection="1">
      <alignment vertical="center"/>
      <protection hidden="1"/>
    </xf>
    <xf numFmtId="165" fontId="1" fillId="10" borderId="16" xfId="0" applyNumberFormat="1" applyFont="1" applyFill="1" applyBorder="1" applyAlignment="1" applyProtection="1">
      <alignment vertical="center"/>
      <protection hidden="1"/>
    </xf>
    <xf numFmtId="164" fontId="34" fillId="22" borderId="16" xfId="0" applyFont="1" applyFill="1" applyBorder="1" applyAlignment="1" applyProtection="1">
      <alignment horizontal="left" vertical="center"/>
      <protection hidden="1"/>
    </xf>
    <xf numFmtId="165" fontId="39" fillId="13" borderId="16" xfId="0" applyNumberFormat="1" applyFont="1" applyFill="1" applyBorder="1" applyAlignment="1" applyProtection="1">
      <alignment horizontal="right" vertical="center"/>
      <protection hidden="1"/>
    </xf>
    <xf numFmtId="165" fontId="28" fillId="4" borderId="16" xfId="0" applyNumberFormat="1" applyFont="1" applyFill="1" applyBorder="1" applyAlignment="1" applyProtection="1">
      <alignment vertical="center"/>
      <protection hidden="1"/>
    </xf>
    <xf numFmtId="165" fontId="39" fillId="0" borderId="16" xfId="0" applyNumberFormat="1" applyFont="1" applyFill="1" applyBorder="1" applyAlignment="1" applyProtection="1">
      <alignment horizontal="right" vertical="center" wrapText="1"/>
      <protection hidden="1"/>
    </xf>
    <xf numFmtId="164" fontId="34" fillId="27" borderId="16" xfId="0" applyFont="1" applyFill="1" applyBorder="1" applyAlignment="1" applyProtection="1">
      <alignment horizontal="left" vertical="center"/>
      <protection hidden="1"/>
    </xf>
    <xf numFmtId="165" fontId="34" fillId="27" borderId="16" xfId="0" applyNumberFormat="1" applyFont="1" applyFill="1" applyBorder="1" applyAlignment="1" applyProtection="1">
      <alignment horizontal="right" vertical="center"/>
      <protection hidden="1"/>
    </xf>
    <xf numFmtId="165" fontId="28" fillId="27" borderId="16" xfId="0" applyNumberFormat="1" applyFont="1" applyFill="1" applyBorder="1" applyAlignment="1" applyProtection="1">
      <alignment horizontal="right" vertical="center" wrapText="1"/>
      <protection hidden="1"/>
    </xf>
    <xf numFmtId="165" fontId="1" fillId="27" borderId="16" xfId="0" applyNumberFormat="1" applyFont="1" applyFill="1" applyBorder="1" applyAlignment="1" applyProtection="1">
      <alignment horizontal="right" vertical="center" wrapText="1"/>
      <protection hidden="1"/>
    </xf>
    <xf numFmtId="164" fontId="40" fillId="0" borderId="0" xfId="0" applyFont="1" applyAlignment="1">
      <alignment vertical="center"/>
    </xf>
    <xf numFmtId="165" fontId="1" fillId="4" borderId="16" xfId="0" applyNumberFormat="1" applyFont="1" applyFill="1" applyBorder="1" applyAlignment="1" applyProtection="1">
      <alignment vertical="center"/>
      <protection hidden="1"/>
    </xf>
    <xf numFmtId="164" fontId="34" fillId="26" borderId="16" xfId="0" applyFont="1" applyFill="1" applyBorder="1" applyAlignment="1" applyProtection="1">
      <alignment horizontal="left" vertical="center" wrapText="1"/>
      <protection hidden="1"/>
    </xf>
    <xf numFmtId="165" fontId="34" fillId="26" borderId="16" xfId="0" applyNumberFormat="1" applyFont="1" applyFill="1" applyBorder="1" applyAlignment="1" applyProtection="1">
      <alignment horizontal="right" vertical="center" wrapText="1"/>
      <protection hidden="1"/>
    </xf>
    <xf numFmtId="165" fontId="1" fillId="26" borderId="16" xfId="0" applyNumberFormat="1" applyFont="1" applyFill="1" applyBorder="1" applyAlignment="1" applyProtection="1">
      <alignment vertical="center"/>
      <protection hidden="1"/>
    </xf>
    <xf numFmtId="165" fontId="1" fillId="0" borderId="16" xfId="0" applyNumberFormat="1" applyFont="1" applyBorder="1" applyAlignment="1" applyProtection="1">
      <alignment horizontal="right" vertical="center"/>
      <protection hidden="1"/>
    </xf>
    <xf numFmtId="164" fontId="39" fillId="0" borderId="16" xfId="0" applyFont="1" applyFill="1" applyBorder="1" applyAlignment="1" applyProtection="1">
      <alignment horizontal="right" vertical="center" wrapText="1"/>
      <protection hidden="1"/>
    </xf>
    <xf numFmtId="164" fontId="34" fillId="4" borderId="16" xfId="0" applyFont="1" applyFill="1" applyBorder="1" applyAlignment="1" applyProtection="1">
      <alignment horizontal="left" vertical="center" wrapText="1"/>
      <protection hidden="1"/>
    </xf>
    <xf numFmtId="165" fontId="34" fillId="4" borderId="16" xfId="0" applyNumberFormat="1" applyFont="1" applyFill="1" applyBorder="1" applyAlignment="1" applyProtection="1">
      <alignment horizontal="right" vertical="center" wrapText="1"/>
      <protection hidden="1"/>
    </xf>
    <xf numFmtId="164" fontId="28" fillId="13" borderId="16" xfId="0" applyFont="1" applyFill="1" applyBorder="1" applyAlignment="1" applyProtection="1">
      <alignment horizontal="left" vertical="center" wrapText="1"/>
      <protection hidden="1"/>
    </xf>
    <xf numFmtId="164" fontId="39" fillId="13" borderId="16" xfId="0" applyFont="1" applyFill="1" applyBorder="1" applyAlignment="1" applyProtection="1">
      <alignment horizontal="left" vertical="center" wrapText="1"/>
      <protection hidden="1"/>
    </xf>
    <xf numFmtId="165" fontId="1" fillId="13" borderId="16" xfId="0" applyNumberFormat="1" applyFont="1" applyFill="1" applyBorder="1" applyAlignment="1" applyProtection="1">
      <alignment horizontal="right" vertical="center" wrapText="1"/>
      <protection hidden="1"/>
    </xf>
    <xf numFmtId="165" fontId="28" fillId="13" borderId="16" xfId="0" applyNumberFormat="1" applyFont="1" applyFill="1" applyBorder="1" applyAlignment="1" applyProtection="1">
      <alignment horizontal="right" vertical="center" wrapText="1"/>
      <protection hidden="1"/>
    </xf>
    <xf numFmtId="164" fontId="39" fillId="4" borderId="16" xfId="0" applyFont="1" applyFill="1" applyBorder="1" applyAlignment="1" applyProtection="1">
      <alignment horizontal="left" vertical="center" wrapText="1"/>
      <protection hidden="1"/>
    </xf>
    <xf numFmtId="164" fontId="39" fillId="22" borderId="16" xfId="0" applyFont="1" applyFill="1" applyBorder="1" applyAlignment="1" applyProtection="1">
      <alignment horizontal="left" vertical="center" wrapText="1"/>
      <protection hidden="1"/>
    </xf>
    <xf numFmtId="164" fontId="28" fillId="28" borderId="16" xfId="0" applyFont="1" applyFill="1" applyBorder="1" applyAlignment="1" applyProtection="1">
      <alignment horizontal="left" vertical="center"/>
      <protection hidden="1"/>
    </xf>
    <xf numFmtId="164" fontId="28" fillId="28" borderId="16" xfId="0" applyFont="1" applyFill="1" applyBorder="1" applyAlignment="1" applyProtection="1">
      <alignment horizontal="left" vertical="center" wrapText="1"/>
      <protection hidden="1"/>
    </xf>
    <xf numFmtId="164" fontId="34" fillId="28" borderId="16" xfId="0" applyFont="1" applyFill="1" applyBorder="1" applyAlignment="1" applyProtection="1">
      <alignment horizontal="left" vertical="center" wrapText="1"/>
      <protection hidden="1"/>
    </xf>
    <xf numFmtId="164" fontId="39" fillId="28" borderId="16" xfId="0" applyFont="1" applyFill="1" applyBorder="1" applyAlignment="1" applyProtection="1">
      <alignment horizontal="left" vertical="center" wrapText="1"/>
      <protection hidden="1"/>
    </xf>
    <xf numFmtId="165" fontId="1" fillId="28" borderId="16" xfId="0" applyNumberFormat="1" applyFont="1" applyFill="1" applyBorder="1" applyAlignment="1" applyProtection="1">
      <alignment horizontal="right" vertical="center" wrapText="1"/>
      <protection hidden="1"/>
    </xf>
    <xf numFmtId="165" fontId="28" fillId="28" borderId="16" xfId="0" applyNumberFormat="1" applyFont="1" applyFill="1" applyBorder="1" applyAlignment="1" applyProtection="1">
      <alignment horizontal="right" vertical="center" wrapText="1"/>
      <protection hidden="1"/>
    </xf>
    <xf numFmtId="165" fontId="28" fillId="13" borderId="16" xfId="0" applyNumberFormat="1" applyFont="1" applyFill="1" applyBorder="1" applyAlignment="1" applyProtection="1">
      <alignment horizontal="right" vertical="center"/>
      <protection hidden="1"/>
    </xf>
    <xf numFmtId="164" fontId="28" fillId="13" borderId="16" xfId="0" applyFont="1" applyFill="1" applyBorder="1" applyAlignment="1" applyProtection="1">
      <alignment horizontal="right" vertical="center"/>
      <protection hidden="1"/>
    </xf>
    <xf numFmtId="164" fontId="34" fillId="12" borderId="16" xfId="0" applyFont="1" applyFill="1" applyBorder="1" applyAlignment="1" applyProtection="1">
      <alignment horizontal="left" vertical="center" wrapText="1"/>
      <protection hidden="1"/>
    </xf>
    <xf numFmtId="165" fontId="34" fillId="12" borderId="16" xfId="0" applyNumberFormat="1" applyFont="1" applyFill="1" applyBorder="1" applyAlignment="1" applyProtection="1">
      <alignment horizontal="right" vertical="center" wrapText="1"/>
      <protection hidden="1"/>
    </xf>
    <xf numFmtId="165" fontId="1" fillId="0" borderId="16" xfId="0" applyNumberFormat="1" applyFont="1" applyFill="1" applyBorder="1" applyAlignment="1" applyProtection="1">
      <alignment horizontal="right" vertical="center"/>
      <protection hidden="1"/>
    </xf>
    <xf numFmtId="165" fontId="28" fillId="22" borderId="16" xfId="0" applyNumberFormat="1" applyFont="1" applyFill="1" applyBorder="1" applyAlignment="1" applyProtection="1">
      <alignment horizontal="right" vertical="center"/>
      <protection hidden="1"/>
    </xf>
    <xf numFmtId="165" fontId="34" fillId="27" borderId="16" xfId="0" applyNumberFormat="1" applyFont="1" applyFill="1" applyBorder="1" applyAlignment="1" applyProtection="1">
      <alignment horizontal="right" vertical="center" wrapText="1"/>
      <protection hidden="1"/>
    </xf>
    <xf numFmtId="164" fontId="34" fillId="13" borderId="16" xfId="0" applyFont="1" applyFill="1" applyBorder="1" applyAlignment="1" applyProtection="1">
      <alignment horizontal="left" vertical="center"/>
      <protection hidden="1"/>
    </xf>
    <xf numFmtId="164" fontId="28" fillId="4" borderId="16" xfId="0" applyFont="1" applyFill="1" applyBorder="1" applyAlignment="1" applyProtection="1">
      <alignment horizontal="left" vertical="center" wrapText="1"/>
      <protection hidden="1"/>
    </xf>
    <xf numFmtId="164" fontId="34" fillId="10" borderId="16" xfId="0" applyFont="1" applyFill="1" applyBorder="1" applyAlignment="1" applyProtection="1">
      <alignment horizontal="left" vertical="center" wrapText="1"/>
      <protection hidden="1"/>
    </xf>
    <xf numFmtId="165" fontId="34" fillId="10" borderId="16" xfId="0" applyNumberFormat="1" applyFont="1" applyFill="1" applyBorder="1" applyAlignment="1" applyProtection="1">
      <alignment horizontal="right" vertical="center" wrapText="1"/>
      <protection hidden="1"/>
    </xf>
    <xf numFmtId="164" fontId="39" fillId="10" borderId="16" xfId="0" applyFont="1" applyFill="1" applyBorder="1" applyAlignment="1" applyProtection="1">
      <alignment horizontal="left" vertical="center" wrapText="1"/>
      <protection hidden="1"/>
    </xf>
    <xf numFmtId="165" fontId="1" fillId="10" borderId="16" xfId="0" applyNumberFormat="1" applyFont="1" applyFill="1" applyBorder="1" applyAlignment="1" applyProtection="1">
      <alignment horizontal="right" vertical="center" wrapText="1"/>
      <protection hidden="1"/>
    </xf>
    <xf numFmtId="165" fontId="39" fillId="4" borderId="16" xfId="0" applyNumberFormat="1" applyFont="1" applyFill="1" applyBorder="1" applyAlignment="1" applyProtection="1">
      <alignment horizontal="right" vertical="center" wrapText="1"/>
      <protection hidden="1"/>
    </xf>
    <xf numFmtId="164" fontId="34" fillId="27" borderId="16" xfId="0" applyFont="1" applyFill="1" applyBorder="1" applyAlignment="1" applyProtection="1">
      <alignment horizontal="left" vertical="center" wrapText="1"/>
      <protection hidden="1"/>
    </xf>
    <xf numFmtId="165" fontId="39" fillId="27" borderId="16" xfId="0" applyNumberFormat="1" applyFont="1" applyFill="1" applyBorder="1" applyAlignment="1" applyProtection="1">
      <alignment horizontal="right" vertical="center" wrapText="1"/>
      <protection hidden="1"/>
    </xf>
    <xf numFmtId="165" fontId="1" fillId="27" borderId="16" xfId="0" applyNumberFormat="1" applyFont="1" applyFill="1" applyBorder="1" applyAlignment="1" applyProtection="1">
      <alignment vertical="center"/>
      <protection hidden="1"/>
    </xf>
    <xf numFmtId="165" fontId="28" fillId="27" borderId="16" xfId="0" applyNumberFormat="1" applyFont="1" applyFill="1" applyBorder="1" applyAlignment="1" applyProtection="1">
      <alignment vertical="center"/>
      <protection hidden="1"/>
    </xf>
    <xf numFmtId="164" fontId="34" fillId="13" borderId="16" xfId="0" applyFont="1" applyFill="1" applyBorder="1" applyAlignment="1" applyProtection="1">
      <alignment horizontal="left" vertical="center" wrapText="1"/>
      <protection hidden="1"/>
    </xf>
    <xf numFmtId="165" fontId="39" fillId="13" borderId="16" xfId="0" applyNumberFormat="1" applyFont="1" applyFill="1" applyBorder="1" applyAlignment="1" applyProtection="1">
      <alignment horizontal="left" vertical="center" wrapText="1"/>
      <protection hidden="1"/>
    </xf>
    <xf numFmtId="165" fontId="1" fillId="13" borderId="16" xfId="0" applyNumberFormat="1" applyFont="1" applyFill="1" applyBorder="1" applyAlignment="1" applyProtection="1">
      <alignment vertical="center"/>
      <protection hidden="1"/>
    </xf>
    <xf numFmtId="165" fontId="28" fillId="13" borderId="16" xfId="0" applyNumberFormat="1" applyFont="1" applyFill="1" applyBorder="1" applyAlignment="1" applyProtection="1">
      <alignment vertical="center"/>
      <protection hidden="1"/>
    </xf>
    <xf numFmtId="164" fontId="1" fillId="0" borderId="0" xfId="0" applyFont="1" applyBorder="1" applyAlignment="1">
      <alignment vertical="center"/>
    </xf>
    <xf numFmtId="165" fontId="39" fillId="22" borderId="16" xfId="0" applyNumberFormat="1" applyFont="1" applyFill="1" applyBorder="1" applyAlignment="1" applyProtection="1">
      <alignment horizontal="right" vertical="center" wrapText="1"/>
      <protection hidden="1"/>
    </xf>
    <xf numFmtId="164" fontId="34" fillId="26" borderId="16" xfId="0" applyFont="1" applyFill="1" applyBorder="1" applyAlignment="1" applyProtection="1">
      <alignment horizontal="right" vertical="center" wrapText="1"/>
      <protection hidden="1"/>
    </xf>
    <xf numFmtId="164" fontId="28" fillId="11" borderId="16" xfId="0" applyFont="1" applyFill="1" applyBorder="1" applyAlignment="1" applyProtection="1">
      <alignment horizontal="left" vertical="center"/>
      <protection hidden="1"/>
    </xf>
    <xf numFmtId="164" fontId="28" fillId="11" borderId="16" xfId="0" applyFont="1" applyFill="1" applyBorder="1" applyAlignment="1" applyProtection="1">
      <alignment horizontal="left" vertical="center" wrapText="1"/>
      <protection hidden="1"/>
    </xf>
    <xf numFmtId="165" fontId="28" fillId="11" borderId="16" xfId="0" applyNumberFormat="1" applyFont="1" applyFill="1" applyBorder="1" applyAlignment="1" applyProtection="1">
      <alignment horizontal="right" vertical="center"/>
      <protection hidden="1"/>
    </xf>
    <xf numFmtId="164" fontId="34" fillId="22" borderId="16" xfId="0" applyFont="1" applyFill="1" applyBorder="1" applyAlignment="1" applyProtection="1">
      <alignment horizontal="left" vertical="center" wrapText="1"/>
      <protection hidden="1"/>
    </xf>
    <xf numFmtId="165" fontId="34" fillId="22" borderId="16" xfId="0" applyNumberFormat="1" applyFont="1" applyFill="1" applyBorder="1" applyAlignment="1" applyProtection="1">
      <alignment horizontal="right" vertical="center" wrapText="1"/>
      <protection hidden="1"/>
    </xf>
    <xf numFmtId="164" fontId="28" fillId="13" borderId="16" xfId="0" applyFont="1" applyFill="1" applyBorder="1" applyAlignment="1" applyProtection="1">
      <alignment vertical="center" wrapText="1"/>
      <protection hidden="1"/>
    </xf>
    <xf numFmtId="164" fontId="39" fillId="27" borderId="16" xfId="0" applyFont="1" applyFill="1" applyBorder="1" applyAlignment="1" applyProtection="1">
      <alignment horizontal="left" vertical="center"/>
      <protection hidden="1"/>
    </xf>
    <xf numFmtId="164" fontId="39" fillId="27" borderId="16" xfId="0" applyFont="1" applyFill="1" applyBorder="1" applyAlignment="1" applyProtection="1">
      <alignment horizontal="left" vertical="center" wrapText="1"/>
      <protection hidden="1"/>
    </xf>
    <xf numFmtId="164" fontId="28" fillId="27" borderId="16" xfId="0" applyFont="1" applyFill="1" applyBorder="1" applyAlignment="1" applyProtection="1">
      <alignment horizontal="left" vertical="center"/>
      <protection hidden="1"/>
    </xf>
    <xf numFmtId="164" fontId="28" fillId="27" borderId="16" xfId="0" applyFont="1" applyFill="1" applyBorder="1" applyAlignment="1" applyProtection="1">
      <alignment horizontal="left" vertical="center" wrapText="1"/>
      <protection hidden="1"/>
    </xf>
    <xf numFmtId="164" fontId="28" fillId="27" borderId="16" xfId="0" applyFont="1" applyFill="1" applyBorder="1" applyAlignment="1" applyProtection="1">
      <alignment vertical="center" wrapText="1"/>
      <protection hidden="1"/>
    </xf>
    <xf numFmtId="164" fontId="39" fillId="27" borderId="16" xfId="0" applyFont="1" applyFill="1" applyBorder="1" applyAlignment="1" applyProtection="1">
      <alignment horizontal="right" vertical="center" wrapText="1"/>
      <protection hidden="1"/>
    </xf>
    <xf numFmtId="164" fontId="1" fillId="27" borderId="16" xfId="0" applyFont="1" applyFill="1" applyBorder="1" applyAlignment="1" applyProtection="1">
      <alignment horizontal="left" vertical="center"/>
      <protection hidden="1"/>
    </xf>
    <xf numFmtId="164" fontId="28" fillId="27" borderId="16" xfId="0" applyFont="1" applyFill="1" applyBorder="1" applyAlignment="1" applyProtection="1">
      <alignment horizontal="right" vertical="center"/>
      <protection hidden="1"/>
    </xf>
    <xf numFmtId="165" fontId="28" fillId="27" borderId="16" xfId="0" applyNumberFormat="1" applyFont="1" applyFill="1" applyBorder="1" applyAlignment="1" applyProtection="1">
      <alignment horizontal="right" vertical="center"/>
      <protection hidden="1"/>
    </xf>
    <xf numFmtId="165" fontId="1" fillId="22" borderId="16" xfId="0" applyNumberFormat="1" applyFont="1" applyFill="1" applyBorder="1" applyAlignment="1" applyProtection="1">
      <alignment horizontal="right" vertical="center"/>
      <protection hidden="1"/>
    </xf>
    <xf numFmtId="164" fontId="34" fillId="0" borderId="16" xfId="0" applyFont="1" applyFill="1" applyBorder="1" applyAlignment="1" applyProtection="1">
      <alignment horizontal="left" vertical="center"/>
      <protection hidden="1"/>
    </xf>
    <xf numFmtId="165" fontId="34" fillId="2" borderId="16" xfId="0" applyNumberFormat="1" applyFont="1" applyFill="1" applyBorder="1" applyAlignment="1" applyProtection="1">
      <alignment horizontal="right" vertical="center"/>
      <protection hidden="1"/>
    </xf>
    <xf numFmtId="165" fontId="28" fillId="2" borderId="16" xfId="0" applyNumberFormat="1" applyFont="1" applyFill="1" applyBorder="1" applyAlignment="1" applyProtection="1">
      <alignment horizontal="right" vertical="center" wrapText="1"/>
      <protection hidden="1"/>
    </xf>
    <xf numFmtId="164" fontId="39" fillId="0" borderId="20" xfId="0" applyFont="1" applyBorder="1" applyAlignment="1" applyProtection="1">
      <alignment horizontal="left" vertical="center"/>
      <protection hidden="1"/>
    </xf>
    <xf numFmtId="164" fontId="39" fillId="0" borderId="54" xfId="0" applyFont="1" applyBorder="1" applyAlignment="1" applyProtection="1">
      <alignment horizontal="left" vertical="center"/>
      <protection hidden="1"/>
    </xf>
    <xf numFmtId="164" fontId="39" fillId="0" borderId="34" xfId="0" applyFont="1" applyBorder="1" applyAlignment="1" applyProtection="1">
      <alignment horizontal="left" vertical="center"/>
      <protection hidden="1"/>
    </xf>
    <xf numFmtId="165" fontId="28" fillId="0" borderId="54" xfId="0" applyNumberFormat="1" applyFont="1" applyFill="1" applyBorder="1" applyAlignment="1" applyProtection="1">
      <alignment horizontal="right" vertical="center" wrapText="1"/>
      <protection hidden="1"/>
    </xf>
    <xf numFmtId="165" fontId="28" fillId="0" borderId="31" xfId="0" applyNumberFormat="1" applyFont="1" applyBorder="1" applyAlignment="1" applyProtection="1">
      <alignment vertical="center"/>
      <protection hidden="1"/>
    </xf>
    <xf numFmtId="165" fontId="28" fillId="0" borderId="34" xfId="0" applyNumberFormat="1" applyFont="1" applyBorder="1" applyAlignment="1" applyProtection="1">
      <alignment vertical="center"/>
      <protection hidden="1"/>
    </xf>
    <xf numFmtId="165" fontId="28" fillId="0" borderId="54" xfId="0" applyNumberFormat="1" applyFont="1" applyBorder="1" applyAlignment="1" applyProtection="1">
      <alignment vertical="center"/>
      <protection hidden="1"/>
    </xf>
    <xf numFmtId="164" fontId="0" fillId="0" borderId="24" xfId="0" applyBorder="1" applyAlignment="1">
      <alignment/>
    </xf>
    <xf numFmtId="165" fontId="28" fillId="0" borderId="55" xfId="0" applyNumberFormat="1" applyFont="1" applyBorder="1" applyAlignment="1" applyProtection="1">
      <alignment vertical="center"/>
      <protection hidden="1"/>
    </xf>
    <xf numFmtId="164" fontId="34" fillId="26" borderId="56" xfId="0" applyFont="1" applyFill="1" applyBorder="1" applyAlignment="1" applyProtection="1">
      <alignment horizontal="left" vertical="center"/>
      <protection hidden="1"/>
    </xf>
    <xf numFmtId="164" fontId="34" fillId="26" borderId="22" xfId="0" applyFont="1" applyFill="1" applyBorder="1" applyAlignment="1" applyProtection="1">
      <alignment horizontal="left" vertical="center"/>
      <protection hidden="1"/>
    </xf>
    <xf numFmtId="165" fontId="34" fillId="26" borderId="34" xfId="0" applyNumberFormat="1" applyFont="1" applyFill="1" applyBorder="1" applyAlignment="1" applyProtection="1">
      <alignment horizontal="right" vertical="center"/>
      <protection hidden="1"/>
    </xf>
    <xf numFmtId="165" fontId="34" fillId="26" borderId="54" xfId="0" applyNumberFormat="1" applyFont="1" applyFill="1" applyBorder="1" applyAlignment="1" applyProtection="1">
      <alignment horizontal="right" vertical="center"/>
      <protection hidden="1"/>
    </xf>
    <xf numFmtId="165" fontId="28" fillId="26" borderId="57" xfId="0" applyNumberFormat="1" applyFont="1" applyFill="1" applyBorder="1" applyAlignment="1" applyProtection="1">
      <alignment vertical="center"/>
      <protection hidden="1"/>
    </xf>
    <xf numFmtId="165" fontId="28" fillId="26" borderId="58" xfId="0" applyNumberFormat="1" applyFont="1" applyFill="1" applyBorder="1" applyAlignment="1" applyProtection="1">
      <alignment vertical="center"/>
      <protection hidden="1"/>
    </xf>
    <xf numFmtId="165" fontId="28" fillId="26" borderId="59" xfId="0" applyNumberFormat="1" applyFont="1" applyFill="1" applyBorder="1" applyAlignment="1" applyProtection="1">
      <alignment vertical="center"/>
      <protection hidden="1"/>
    </xf>
    <xf numFmtId="165" fontId="28" fillId="26" borderId="54" xfId="0" applyNumberFormat="1" applyFont="1" applyFill="1" applyBorder="1" applyAlignment="1" applyProtection="1">
      <alignment vertical="center"/>
      <protection hidden="1"/>
    </xf>
    <xf numFmtId="165" fontId="28" fillId="26" borderId="22" xfId="0" applyNumberFormat="1" applyFont="1" applyFill="1" applyBorder="1" applyAlignment="1" applyProtection="1">
      <alignment vertical="center"/>
      <protection hidden="1"/>
    </xf>
    <xf numFmtId="165" fontId="28" fillId="26" borderId="60" xfId="0" applyNumberFormat="1" applyFont="1" applyFill="1" applyBorder="1" applyAlignment="1" applyProtection="1">
      <alignment vertical="center"/>
      <protection hidden="1"/>
    </xf>
    <xf numFmtId="164" fontId="38" fillId="0" borderId="0" xfId="0" applyFont="1" applyAlignment="1" applyProtection="1">
      <alignment vertical="center"/>
      <protection hidden="1"/>
    </xf>
    <xf numFmtId="164" fontId="38" fillId="0" borderId="0" xfId="0" applyFont="1" applyFill="1" applyAlignment="1" applyProtection="1">
      <alignment vertical="center"/>
      <protection hidden="1"/>
    </xf>
    <xf numFmtId="164" fontId="38" fillId="0" borderId="0" xfId="0" applyFont="1" applyBorder="1" applyAlignment="1" applyProtection="1">
      <alignment vertical="center"/>
      <protection hidden="1"/>
    </xf>
    <xf numFmtId="164" fontId="1" fillId="4" borderId="40" xfId="0" applyFont="1" applyFill="1" applyBorder="1" applyAlignment="1" applyProtection="1">
      <alignment/>
      <protection locked="0"/>
    </xf>
    <xf numFmtId="164" fontId="1" fillId="4" borderId="40" xfId="0" applyFont="1" applyFill="1" applyBorder="1" applyAlignment="1" applyProtection="1">
      <alignment horizontal="center"/>
      <protection locked="0"/>
    </xf>
    <xf numFmtId="168" fontId="1" fillId="4" borderId="40" xfId="15" applyFont="1" applyFill="1" applyBorder="1" applyAlignment="1" applyProtection="1">
      <alignment/>
      <protection locked="0"/>
    </xf>
    <xf numFmtId="168" fontId="1" fillId="0" borderId="0" xfId="15" applyFont="1" applyFill="1" applyBorder="1" applyAlignment="1" applyProtection="1">
      <alignment/>
      <protection hidden="1"/>
    </xf>
    <xf numFmtId="164" fontId="1" fillId="0" borderId="0" xfId="0" applyFont="1" applyAlignment="1" applyProtection="1">
      <alignment vertical="center"/>
      <protection hidden="1"/>
    </xf>
    <xf numFmtId="164" fontId="1" fillId="0" borderId="0" xfId="0" applyFont="1" applyFill="1" applyAlignment="1" applyProtection="1">
      <alignment/>
      <protection hidden="1"/>
    </xf>
    <xf numFmtId="164" fontId="1" fillId="0" borderId="0" xfId="0" applyFont="1" applyAlignment="1" applyProtection="1">
      <alignment horizontal="center"/>
      <protection hidden="1"/>
    </xf>
    <xf numFmtId="164" fontId="1" fillId="0" borderId="0" xfId="0" applyFont="1" applyAlignment="1" applyProtection="1">
      <alignment/>
      <protection hidden="1"/>
    </xf>
    <xf numFmtId="164" fontId="1" fillId="0" borderId="0" xfId="0" applyFont="1" applyAlignment="1" applyProtection="1">
      <alignment/>
      <protection hidden="1"/>
    </xf>
    <xf numFmtId="164" fontId="1" fillId="4" borderId="40" xfId="0" applyFont="1" applyFill="1" applyBorder="1" applyAlignment="1" applyProtection="1">
      <alignment/>
      <protection locked="0"/>
    </xf>
    <xf numFmtId="164" fontId="1" fillId="0" borderId="0" xfId="0" applyFont="1" applyFill="1" applyAlignment="1" applyProtection="1">
      <alignment/>
      <protection hidden="1"/>
    </xf>
    <xf numFmtId="164" fontId="1" fillId="0" borderId="0" xfId="0" applyFont="1" applyAlignment="1" applyProtection="1">
      <alignment wrapText="1"/>
      <protection hidden="1"/>
    </xf>
    <xf numFmtId="164" fontId="1" fillId="0" borderId="0" xfId="0" applyFont="1" applyAlignment="1" applyProtection="1">
      <alignment horizontal="right" vertical="center"/>
      <protection hidden="1"/>
    </xf>
    <xf numFmtId="164" fontId="1" fillId="0" borderId="0" xfId="0" applyFont="1" applyAlignment="1" applyProtection="1">
      <alignment horizontal="center" vertical="center"/>
      <protection hidden="1"/>
    </xf>
    <xf numFmtId="164" fontId="1" fillId="4" borderId="40" xfId="0" applyFont="1" applyFill="1" applyBorder="1" applyAlignment="1" applyProtection="1">
      <alignment horizontal="left" vertical="center" wrapText="1"/>
      <protection locked="0"/>
    </xf>
    <xf numFmtId="164" fontId="1" fillId="0" borderId="0" xfId="0" applyFont="1" applyFill="1" applyBorder="1" applyAlignment="1" applyProtection="1">
      <alignment/>
      <protection hidden="1"/>
    </xf>
    <xf numFmtId="164" fontId="1" fillId="0" borderId="40" xfId="0" applyFont="1" applyFill="1" applyBorder="1" applyAlignment="1" applyProtection="1">
      <alignment/>
      <protection hidden="1"/>
    </xf>
    <xf numFmtId="168" fontId="1" fillId="0" borderId="40" xfId="15" applyFont="1" applyFill="1" applyBorder="1" applyAlignment="1" applyProtection="1">
      <alignment/>
      <protection hidden="1"/>
    </xf>
    <xf numFmtId="164" fontId="1" fillId="0" borderId="0" xfId="0" applyFont="1" applyAlignment="1" applyProtection="1">
      <alignment horizontal="left" vertical="center"/>
      <protection hidden="1"/>
    </xf>
    <xf numFmtId="164" fontId="1" fillId="0" borderId="0" xfId="0" applyFont="1" applyFill="1" applyBorder="1" applyAlignment="1" applyProtection="1">
      <alignment/>
      <protection locked="0"/>
    </xf>
    <xf numFmtId="164" fontId="1" fillId="0" borderId="0" xfId="0" applyFont="1" applyFill="1" applyBorder="1" applyAlignment="1" applyProtection="1">
      <alignment horizontal="center" vertical="center"/>
      <protection locked="0"/>
    </xf>
    <xf numFmtId="164" fontId="1" fillId="4" borderId="0" xfId="0" applyFont="1" applyFill="1" applyAlignment="1" applyProtection="1">
      <alignment horizontal="center" vertical="center"/>
      <protection locked="0"/>
    </xf>
    <xf numFmtId="168" fontId="1" fillId="4" borderId="0" xfId="15" applyFont="1" applyFill="1" applyBorder="1" applyAlignment="1" applyProtection="1">
      <alignment/>
      <protection locked="0"/>
    </xf>
    <xf numFmtId="164" fontId="1" fillId="0" borderId="0" xfId="0" applyFont="1" applyAlignment="1" applyProtection="1">
      <alignment vertical="center"/>
      <protection locked="0"/>
    </xf>
    <xf numFmtId="164" fontId="41" fillId="0" borderId="0" xfId="0" applyFont="1" applyAlignment="1">
      <alignment wrapText="1"/>
    </xf>
  </cellXfs>
  <cellStyles count="78">
    <cellStyle name="Normal" xfId="0"/>
    <cellStyle name="Comma" xfId="15"/>
    <cellStyle name="Comma [0]" xfId="16"/>
    <cellStyle name="Currency" xfId="17"/>
    <cellStyle name="Currency [0]" xfId="18"/>
    <cellStyle name="Percent" xfId="19"/>
    <cellStyle name="20% - Accent1" xfId="20"/>
    <cellStyle name="20% - Accent2" xfId="21"/>
    <cellStyle name="20% - Accent3" xfId="22"/>
    <cellStyle name="20% - Accent4" xfId="23"/>
    <cellStyle name="20% - Accent5" xfId="24"/>
    <cellStyle name="20% - Accent6" xfId="25"/>
    <cellStyle name="20% - Isticanje1" xfId="26"/>
    <cellStyle name="20% - Isticanje2" xfId="27"/>
    <cellStyle name="20% - Isticanje3" xfId="28"/>
    <cellStyle name="20% - Isticanje4" xfId="29"/>
    <cellStyle name="20% - Isticanje5" xfId="30"/>
    <cellStyle name="20% - Isticanje6" xfId="31"/>
    <cellStyle name="40% - Accent1" xfId="32"/>
    <cellStyle name="40% - Accent2" xfId="33"/>
    <cellStyle name="40% - Accent3" xfId="34"/>
    <cellStyle name="40% - Accent4" xfId="35"/>
    <cellStyle name="40% - Accent5" xfId="36"/>
    <cellStyle name="40% - Accent6" xfId="37"/>
    <cellStyle name="40% - Isticanje1" xfId="38"/>
    <cellStyle name="40% - Isticanje2" xfId="39"/>
    <cellStyle name="40% - Isticanje3" xfId="40"/>
    <cellStyle name="40% - Isticanje4" xfId="41"/>
    <cellStyle name="40% - Isticanje5" xfId="42"/>
    <cellStyle name="40% - Isticanje6" xfId="43"/>
    <cellStyle name="60% - Accent1" xfId="44"/>
    <cellStyle name="60% - Accent2" xfId="45"/>
    <cellStyle name="60% - Accent3" xfId="46"/>
    <cellStyle name="60% - Accent4" xfId="47"/>
    <cellStyle name="60% - Accent5" xfId="48"/>
    <cellStyle name="60% - Accent6" xfId="49"/>
    <cellStyle name="60% - Isticanje1" xfId="50"/>
    <cellStyle name="60% - Isticanje2" xfId="51"/>
    <cellStyle name="60% - Isticanje3" xfId="52"/>
    <cellStyle name="60% - Isticanje4" xfId="53"/>
    <cellStyle name="60% - Isticanje5" xfId="54"/>
    <cellStyle name="60% - Isticanje6" xfId="55"/>
    <cellStyle name="Accent1" xfId="56"/>
    <cellStyle name="Accent2" xfId="57"/>
    <cellStyle name="Accent3" xfId="58"/>
    <cellStyle name="Accent4" xfId="59"/>
    <cellStyle name="Accent5" xfId="60"/>
    <cellStyle name="Accent6" xfId="61"/>
    <cellStyle name="Bad 1" xfId="62"/>
    <cellStyle name="Calculation" xfId="63"/>
    <cellStyle name="Check Cell" xfId="64"/>
    <cellStyle name="Explanatory Text" xfId="65"/>
    <cellStyle name="Heading 1 1" xfId="66"/>
    <cellStyle name="Heading 2 1" xfId="67"/>
    <cellStyle name="Heading 3" xfId="68"/>
    <cellStyle name="Heading 4" xfId="69"/>
    <cellStyle name="Input" xfId="70"/>
    <cellStyle name="Isticanje1" xfId="71"/>
    <cellStyle name="Isticanje2" xfId="72"/>
    <cellStyle name="Isticanje3" xfId="73"/>
    <cellStyle name="Isticanje4" xfId="74"/>
    <cellStyle name="Isticanje5" xfId="75"/>
    <cellStyle name="Isticanje6" xfId="76"/>
    <cellStyle name="Izračun" xfId="77"/>
    <cellStyle name="Linked Cell" xfId="78"/>
    <cellStyle name="Loše" xfId="79"/>
    <cellStyle name="Naslov 1" xfId="80"/>
    <cellStyle name="Naslov 2" xfId="81"/>
    <cellStyle name="Naslov 3" xfId="82"/>
    <cellStyle name="Naslov 4" xfId="83"/>
    <cellStyle name="Neutral 1" xfId="84"/>
    <cellStyle name="Neutralno" xfId="85"/>
    <cellStyle name="Povezana ćelija" xfId="86"/>
    <cellStyle name="Provjera ćelije" xfId="87"/>
    <cellStyle name="Tekst objašnjenja" xfId="88"/>
    <cellStyle name="Total" xfId="89"/>
    <cellStyle name="Ukupni zbroj" xfId="90"/>
    <cellStyle name="Unos" xfId="9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BF00"/>
      <rgbColor rgb="00FF00FF"/>
      <rgbColor rgb="0000FFFF"/>
      <rgbColor rgb="00800000"/>
      <rgbColor rgb="00008000"/>
      <rgbColor rgb="00000080"/>
      <rgbColor rgb="00808000"/>
      <rgbColor rgb="00800080"/>
      <rgbColor rgb="00008080"/>
      <rgbColor rgb="00C0C0C0"/>
      <rgbColor rgb="00808080"/>
      <rgbColor rgb="00B7B3CA"/>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xdr:row>
      <xdr:rowOff>19050</xdr:rowOff>
    </xdr:from>
    <xdr:to>
      <xdr:col>1</xdr:col>
      <xdr:colOff>0</xdr:colOff>
      <xdr:row>3</xdr:row>
      <xdr:rowOff>838200</xdr:rowOff>
    </xdr:to>
    <xdr:sp>
      <xdr:nvSpPr>
        <xdr:cNvPr id="1" name="Line 1"/>
        <xdr:cNvSpPr>
          <a:spLocks/>
        </xdr:cNvSpPr>
      </xdr:nvSpPr>
      <xdr:spPr>
        <a:xfrm>
          <a:off x="19050" y="495300"/>
          <a:ext cx="1038225" cy="116205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0</xdr:col>
      <xdr:colOff>9525</xdr:colOff>
      <xdr:row>2</xdr:row>
      <xdr:rowOff>19050</xdr:rowOff>
    </xdr:from>
    <xdr:to>
      <xdr:col>0</xdr:col>
      <xdr:colOff>1047750</xdr:colOff>
      <xdr:row>3</xdr:row>
      <xdr:rowOff>838200</xdr:rowOff>
    </xdr:to>
    <xdr:sp>
      <xdr:nvSpPr>
        <xdr:cNvPr id="2" name="Line 2"/>
        <xdr:cNvSpPr>
          <a:spLocks/>
        </xdr:cNvSpPr>
      </xdr:nvSpPr>
      <xdr:spPr>
        <a:xfrm>
          <a:off x="9525" y="495300"/>
          <a:ext cx="1047750" cy="116205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0</xdr:col>
      <xdr:colOff>19050</xdr:colOff>
      <xdr:row>17</xdr:row>
      <xdr:rowOff>19050</xdr:rowOff>
    </xdr:from>
    <xdr:to>
      <xdr:col>1</xdr:col>
      <xdr:colOff>0</xdr:colOff>
      <xdr:row>19</xdr:row>
      <xdr:rowOff>0</xdr:rowOff>
    </xdr:to>
    <xdr:sp>
      <xdr:nvSpPr>
        <xdr:cNvPr id="3" name="Line 1"/>
        <xdr:cNvSpPr>
          <a:spLocks/>
        </xdr:cNvSpPr>
      </xdr:nvSpPr>
      <xdr:spPr>
        <a:xfrm>
          <a:off x="19050" y="4257675"/>
          <a:ext cx="1038225" cy="112395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0</xdr:col>
      <xdr:colOff>9525</xdr:colOff>
      <xdr:row>17</xdr:row>
      <xdr:rowOff>19050</xdr:rowOff>
    </xdr:from>
    <xdr:to>
      <xdr:col>0</xdr:col>
      <xdr:colOff>1047750</xdr:colOff>
      <xdr:row>19</xdr:row>
      <xdr:rowOff>0</xdr:rowOff>
    </xdr:to>
    <xdr:sp>
      <xdr:nvSpPr>
        <xdr:cNvPr id="4" name="Line 2"/>
        <xdr:cNvSpPr>
          <a:spLocks/>
        </xdr:cNvSpPr>
      </xdr:nvSpPr>
      <xdr:spPr>
        <a:xfrm>
          <a:off x="9525" y="4257675"/>
          <a:ext cx="1047750" cy="112395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0</xdr:col>
      <xdr:colOff>19050</xdr:colOff>
      <xdr:row>31</xdr:row>
      <xdr:rowOff>19050</xdr:rowOff>
    </xdr:from>
    <xdr:to>
      <xdr:col>1</xdr:col>
      <xdr:colOff>0</xdr:colOff>
      <xdr:row>32</xdr:row>
      <xdr:rowOff>838200</xdr:rowOff>
    </xdr:to>
    <xdr:sp>
      <xdr:nvSpPr>
        <xdr:cNvPr id="5" name="Line 1"/>
        <xdr:cNvSpPr>
          <a:spLocks/>
        </xdr:cNvSpPr>
      </xdr:nvSpPr>
      <xdr:spPr>
        <a:xfrm>
          <a:off x="19050" y="7781925"/>
          <a:ext cx="1038225" cy="116205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0</xdr:col>
      <xdr:colOff>9525</xdr:colOff>
      <xdr:row>31</xdr:row>
      <xdr:rowOff>19050</xdr:rowOff>
    </xdr:from>
    <xdr:to>
      <xdr:col>0</xdr:col>
      <xdr:colOff>1047750</xdr:colOff>
      <xdr:row>32</xdr:row>
      <xdr:rowOff>838200</xdr:rowOff>
    </xdr:to>
    <xdr:sp>
      <xdr:nvSpPr>
        <xdr:cNvPr id="6" name="Line 2"/>
        <xdr:cNvSpPr>
          <a:spLocks/>
        </xdr:cNvSpPr>
      </xdr:nvSpPr>
      <xdr:spPr>
        <a:xfrm>
          <a:off x="9525" y="7781925"/>
          <a:ext cx="1047750" cy="116205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L23"/>
  <sheetViews>
    <sheetView tabSelected="1" zoomScale="72" zoomScaleNormal="72" workbookViewId="0" topLeftCell="A1">
      <selection activeCell="H7" sqref="H7"/>
    </sheetView>
  </sheetViews>
  <sheetFormatPr defaultColWidth="9.140625" defaultRowHeight="12.75"/>
  <cols>
    <col min="1" max="2" width="4.28125" style="1" customWidth="1"/>
    <col min="3" max="3" width="5.421875" style="1" customWidth="1"/>
    <col min="4" max="4" width="5.28125" style="2" customWidth="1"/>
    <col min="5" max="5" width="44.57421875" style="1" customWidth="1"/>
    <col min="6" max="6" width="16.8515625" style="1" customWidth="1"/>
    <col min="7" max="7" width="15.57421875" style="1" customWidth="1"/>
    <col min="8" max="8" width="16.7109375" style="1" customWidth="1"/>
    <col min="9" max="9" width="14.140625" style="1" customWidth="1"/>
    <col min="10" max="10" width="15.8515625" style="1" customWidth="1"/>
    <col min="11" max="11" width="15.00390625" style="1" customWidth="1"/>
    <col min="12" max="16384" width="11.28125" style="1" customWidth="1"/>
  </cols>
  <sheetData>
    <row r="1" spans="1:11" ht="48" customHeight="1">
      <c r="A1" s="3" t="s">
        <v>0</v>
      </c>
      <c r="B1" s="3"/>
      <c r="C1" s="3"/>
      <c r="D1" s="3"/>
      <c r="E1" s="3"/>
      <c r="F1" s="3"/>
      <c r="G1" s="3"/>
      <c r="H1" s="3"/>
      <c r="I1" s="3"/>
      <c r="J1" s="3"/>
      <c r="K1" s="3"/>
    </row>
    <row r="2" spans="1:11" s="4" customFormat="1" ht="26.25" customHeight="1">
      <c r="A2" s="3" t="s">
        <v>1</v>
      </c>
      <c r="B2" s="3"/>
      <c r="C2" s="3"/>
      <c r="D2" s="3"/>
      <c r="E2" s="3"/>
      <c r="F2" s="3"/>
      <c r="G2" s="3"/>
      <c r="H2" s="3"/>
      <c r="I2" s="3"/>
      <c r="J2" s="3"/>
      <c r="K2" s="3"/>
    </row>
    <row r="3" spans="1:11" ht="25.5" customHeight="1">
      <c r="A3" s="3"/>
      <c r="B3" s="3"/>
      <c r="C3" s="3"/>
      <c r="D3" s="3"/>
      <c r="E3" s="3"/>
      <c r="F3" s="3"/>
      <c r="G3" s="3"/>
      <c r="H3" s="3"/>
      <c r="I3" s="3"/>
      <c r="J3" s="3"/>
      <c r="K3" s="3"/>
    </row>
    <row r="4" spans="1:8" ht="9" customHeight="1">
      <c r="A4" s="5"/>
      <c r="B4" s="6"/>
      <c r="C4" s="6"/>
      <c r="D4" s="6"/>
      <c r="E4" s="6"/>
      <c r="F4" s="6"/>
      <c r="G4" s="6"/>
      <c r="H4" s="6"/>
    </row>
    <row r="5" spans="1:12" ht="45.75" customHeight="1">
      <c r="A5" s="7"/>
      <c r="B5" s="8"/>
      <c r="C5" s="8"/>
      <c r="D5" s="9"/>
      <c r="E5" s="10"/>
      <c r="F5" s="11" t="s">
        <v>2</v>
      </c>
      <c r="G5" s="12" t="s">
        <v>3</v>
      </c>
      <c r="H5" s="12" t="s">
        <v>4</v>
      </c>
      <c r="I5" s="11" t="s">
        <v>5</v>
      </c>
      <c r="J5" s="11" t="s">
        <v>6</v>
      </c>
      <c r="K5" s="11" t="s">
        <v>7</v>
      </c>
      <c r="L5" s="13"/>
    </row>
    <row r="6" spans="1:12" ht="27.75" customHeight="1">
      <c r="A6" s="14" t="s">
        <v>8</v>
      </c>
      <c r="B6" s="14"/>
      <c r="C6" s="14"/>
      <c r="D6" s="14"/>
      <c r="E6" s="14"/>
      <c r="F6" s="15">
        <v>2640876</v>
      </c>
      <c r="G6" s="16">
        <v>2775377</v>
      </c>
      <c r="H6" s="16">
        <v>2835865</v>
      </c>
      <c r="I6" s="17">
        <v>2640876</v>
      </c>
      <c r="J6" s="17">
        <v>2656669</v>
      </c>
      <c r="K6" s="17">
        <v>2656981</v>
      </c>
      <c r="L6" s="18"/>
    </row>
    <row r="7" spans="1:11" ht="22.5" customHeight="1">
      <c r="A7" s="14" t="s">
        <v>9</v>
      </c>
      <c r="B7" s="14"/>
      <c r="C7" s="14"/>
      <c r="D7" s="14"/>
      <c r="E7" s="14"/>
      <c r="F7" s="15">
        <v>2640876</v>
      </c>
      <c r="G7" s="16">
        <v>2775377</v>
      </c>
      <c r="H7" s="16">
        <v>2835865</v>
      </c>
      <c r="I7" s="19">
        <v>2640876</v>
      </c>
      <c r="J7" s="19">
        <v>2656669</v>
      </c>
      <c r="K7" s="19">
        <v>2656981</v>
      </c>
    </row>
    <row r="8" spans="1:11" ht="22.5" customHeight="1">
      <c r="A8" s="20" t="s">
        <v>10</v>
      </c>
      <c r="B8" s="20"/>
      <c r="C8" s="20"/>
      <c r="D8" s="20"/>
      <c r="E8" s="20"/>
      <c r="F8" s="19">
        <v>0</v>
      </c>
      <c r="G8" s="21">
        <v>0</v>
      </c>
      <c r="H8" s="21">
        <v>0</v>
      </c>
      <c r="I8" s="19">
        <v>0</v>
      </c>
      <c r="J8" s="19">
        <v>0</v>
      </c>
      <c r="K8" s="19">
        <v>0</v>
      </c>
    </row>
    <row r="9" spans="1:11" ht="22.5" customHeight="1">
      <c r="A9" s="20" t="s">
        <v>11</v>
      </c>
      <c r="B9" s="22"/>
      <c r="C9" s="22"/>
      <c r="D9" s="22"/>
      <c r="E9" s="22"/>
      <c r="F9" s="15">
        <v>2395433</v>
      </c>
      <c r="G9" s="15">
        <v>2529934</v>
      </c>
      <c r="H9" s="15">
        <v>2590422</v>
      </c>
      <c r="I9" s="19">
        <v>2395433</v>
      </c>
      <c r="J9" s="19">
        <v>2411226</v>
      </c>
      <c r="K9" s="19">
        <v>2411538</v>
      </c>
    </row>
    <row r="10" spans="1:11" ht="22.5" customHeight="1">
      <c r="A10" s="23" t="s">
        <v>12</v>
      </c>
      <c r="B10" s="23"/>
      <c r="C10" s="23"/>
      <c r="D10" s="23"/>
      <c r="E10" s="23"/>
      <c r="F10" s="24">
        <v>2389145</v>
      </c>
      <c r="G10" s="24">
        <v>2457146</v>
      </c>
      <c r="H10" s="24">
        <v>2519572</v>
      </c>
      <c r="I10" s="17">
        <v>2389145</v>
      </c>
      <c r="J10" s="17">
        <v>2404938</v>
      </c>
      <c r="K10" s="17">
        <v>2404250</v>
      </c>
    </row>
    <row r="11" spans="1:11" ht="22.5" customHeight="1">
      <c r="A11" s="20" t="s">
        <v>13</v>
      </c>
      <c r="B11" s="20"/>
      <c r="C11" s="20"/>
      <c r="D11" s="20"/>
      <c r="E11" s="20"/>
      <c r="F11" s="25">
        <v>6288</v>
      </c>
      <c r="G11" s="25">
        <v>72788</v>
      </c>
      <c r="H11" s="25">
        <v>70850</v>
      </c>
      <c r="I11" s="17">
        <v>6288</v>
      </c>
      <c r="J11" s="17">
        <v>6288</v>
      </c>
      <c r="K11" s="17">
        <v>6288</v>
      </c>
    </row>
    <row r="12" spans="1:11" ht="22.5" customHeight="1">
      <c r="A12" s="23" t="s">
        <v>14</v>
      </c>
      <c r="B12" s="23"/>
      <c r="C12" s="23"/>
      <c r="D12" s="23"/>
      <c r="E12" s="23"/>
      <c r="F12" s="17">
        <v>245443</v>
      </c>
      <c r="G12" s="17">
        <v>245443</v>
      </c>
      <c r="H12" s="17">
        <v>245443</v>
      </c>
      <c r="I12" s="17">
        <v>245443</v>
      </c>
      <c r="J12" s="17">
        <v>245443</v>
      </c>
      <c r="K12" s="17">
        <v>245443</v>
      </c>
    </row>
    <row r="13" spans="1:11" ht="25.5" customHeight="1">
      <c r="A13" s="3"/>
      <c r="B13" s="3"/>
      <c r="C13" s="3"/>
      <c r="D13" s="3"/>
      <c r="E13" s="3"/>
      <c r="F13" s="3"/>
      <c r="G13" s="3"/>
      <c r="H13" s="3"/>
      <c r="I13" s="3"/>
      <c r="J13" s="3"/>
      <c r="K13" s="3"/>
    </row>
    <row r="14" spans="1:11" ht="27.75" customHeight="1">
      <c r="A14" s="7"/>
      <c r="B14" s="8"/>
      <c r="C14" s="8"/>
      <c r="D14" s="9"/>
      <c r="E14" s="10"/>
      <c r="F14" s="26" t="s">
        <v>15</v>
      </c>
      <c r="G14" s="27" t="s">
        <v>16</v>
      </c>
      <c r="H14" s="27" t="s">
        <v>17</v>
      </c>
      <c r="I14" s="11" t="s">
        <v>5</v>
      </c>
      <c r="J14" s="11" t="s">
        <v>6</v>
      </c>
      <c r="K14" s="11" t="s">
        <v>18</v>
      </c>
    </row>
    <row r="15" spans="1:11" ht="22.5" customHeight="1">
      <c r="A15" s="28" t="s">
        <v>19</v>
      </c>
      <c r="B15" s="28"/>
      <c r="C15" s="28"/>
      <c r="D15" s="28"/>
      <c r="E15" s="28"/>
      <c r="F15" s="29">
        <v>0</v>
      </c>
      <c r="G15" s="30">
        <v>0</v>
      </c>
      <c r="H15" s="30">
        <v>0</v>
      </c>
      <c r="I15" s="31">
        <v>0</v>
      </c>
      <c r="J15" s="31">
        <v>0</v>
      </c>
      <c r="K15" s="17">
        <v>0</v>
      </c>
    </row>
    <row r="16" spans="1:11" s="33" customFormat="1" ht="25.5" customHeight="1">
      <c r="A16" s="32"/>
      <c r="B16" s="32"/>
      <c r="C16" s="32"/>
      <c r="D16" s="32"/>
      <c r="E16" s="32"/>
      <c r="F16" s="32"/>
      <c r="G16" s="32"/>
      <c r="H16" s="32"/>
      <c r="I16" s="32"/>
      <c r="J16" s="32"/>
      <c r="K16" s="32"/>
    </row>
    <row r="17" spans="1:11" s="33" customFormat="1" ht="27.75" customHeight="1">
      <c r="A17" s="7"/>
      <c r="B17" s="8"/>
      <c r="C17" s="8"/>
      <c r="D17" s="9"/>
      <c r="E17" s="10"/>
      <c r="F17" s="26" t="s">
        <v>15</v>
      </c>
      <c r="G17" s="27" t="s">
        <v>16</v>
      </c>
      <c r="H17" s="27" t="s">
        <v>17</v>
      </c>
      <c r="I17" s="11" t="s">
        <v>5</v>
      </c>
      <c r="J17" s="34" t="s">
        <v>6</v>
      </c>
      <c r="K17" s="11" t="s">
        <v>18</v>
      </c>
    </row>
    <row r="18" spans="1:11" s="33" customFormat="1" ht="22.5" customHeight="1">
      <c r="A18" s="14" t="s">
        <v>20</v>
      </c>
      <c r="B18" s="14"/>
      <c r="C18" s="14"/>
      <c r="D18" s="14"/>
      <c r="E18" s="14"/>
      <c r="F18" s="35">
        <v>0</v>
      </c>
      <c r="G18" s="36">
        <v>0</v>
      </c>
      <c r="H18" s="36">
        <v>0</v>
      </c>
      <c r="I18" s="19">
        <v>0</v>
      </c>
      <c r="J18" s="19">
        <v>0</v>
      </c>
      <c r="K18" s="19">
        <v>0</v>
      </c>
    </row>
    <row r="19" spans="1:11" s="33" customFormat="1" ht="22.5" customHeight="1">
      <c r="A19" s="23" t="s">
        <v>21</v>
      </c>
      <c r="B19" s="23"/>
      <c r="C19" s="23"/>
      <c r="D19" s="23"/>
      <c r="E19" s="23"/>
      <c r="F19" s="19">
        <v>245433</v>
      </c>
      <c r="G19" s="19">
        <v>245443</v>
      </c>
      <c r="H19" s="19">
        <v>245443</v>
      </c>
      <c r="I19" s="19">
        <v>245443</v>
      </c>
      <c r="J19" s="19">
        <v>245443</v>
      </c>
      <c r="K19" s="19">
        <v>245443</v>
      </c>
    </row>
    <row r="20" spans="1:11" s="33" customFormat="1" ht="22.5" customHeight="1">
      <c r="A20" s="23" t="s">
        <v>22</v>
      </c>
      <c r="B20" s="23"/>
      <c r="C20" s="23"/>
      <c r="D20" s="23"/>
      <c r="E20" s="23"/>
      <c r="F20" s="19">
        <v>-245443</v>
      </c>
      <c r="G20" s="19">
        <v>-245443</v>
      </c>
      <c r="H20" s="19">
        <v>-245443</v>
      </c>
      <c r="I20" s="19">
        <v>-245443</v>
      </c>
      <c r="J20" s="19">
        <v>-245443</v>
      </c>
      <c r="K20" s="19">
        <v>-245443</v>
      </c>
    </row>
    <row r="21" spans="1:11" s="33" customFormat="1" ht="15" customHeight="1">
      <c r="A21" s="37"/>
      <c r="B21" s="38"/>
      <c r="C21" s="39"/>
      <c r="D21" s="40"/>
      <c r="E21" s="38"/>
      <c r="F21" s="41"/>
      <c r="G21" s="41"/>
      <c r="H21" s="41"/>
      <c r="I21" s="42"/>
      <c r="J21" s="42"/>
      <c r="K21" s="42"/>
    </row>
    <row r="22" spans="1:11" s="33" customFormat="1" ht="22.5" customHeight="1">
      <c r="A22" s="23" t="s">
        <v>23</v>
      </c>
      <c r="B22" s="23"/>
      <c r="C22" s="23"/>
      <c r="D22" s="23"/>
      <c r="E22" s="23"/>
      <c r="F22" s="19">
        <v>0</v>
      </c>
      <c r="G22" s="19">
        <v>0</v>
      </c>
      <c r="H22" s="19">
        <v>0</v>
      </c>
      <c r="I22" s="19">
        <v>0</v>
      </c>
      <c r="J22" s="19">
        <v>0</v>
      </c>
      <c r="K22" s="19">
        <v>0</v>
      </c>
    </row>
    <row r="23" spans="1:8" s="33" customFormat="1" ht="18" customHeight="1">
      <c r="A23" s="5"/>
      <c r="B23" s="6"/>
      <c r="C23" s="6"/>
      <c r="D23" s="6"/>
      <c r="E23" s="6"/>
      <c r="F23" s="6"/>
      <c r="G23" s="6"/>
      <c r="H23" s="6"/>
    </row>
  </sheetData>
  <sheetProtection selectLockedCells="1" selectUnlockedCells="1"/>
  <mergeCells count="16">
    <mergeCell ref="A1:K1"/>
    <mergeCell ref="A2:K2"/>
    <mergeCell ref="A3:K3"/>
    <mergeCell ref="A6:E6"/>
    <mergeCell ref="A7:E7"/>
    <mergeCell ref="A8:E8"/>
    <mergeCell ref="A10:E10"/>
    <mergeCell ref="A11:E11"/>
    <mergeCell ref="A12:E12"/>
    <mergeCell ref="A13:K13"/>
    <mergeCell ref="A15:E15"/>
    <mergeCell ref="A16:K16"/>
    <mergeCell ref="A18:E18"/>
    <mergeCell ref="A19:E19"/>
    <mergeCell ref="A20:E20"/>
    <mergeCell ref="A22:E22"/>
  </mergeCells>
  <printOptions horizontalCentered="1"/>
  <pageMargins left="0.19652777777777777" right="0.19652777777777777" top="0.6305555555555555" bottom="0.43333333333333335" header="0.31527777777777777" footer="0.5118110236220472"/>
  <pageSetup horizontalDpi="300" verticalDpi="300" orientation="landscape" paperSize="9" scale="90"/>
  <headerFooter alignWithMargins="0">
    <oddHeader>&amp;RPrilog 5</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I169"/>
  <sheetViews>
    <sheetView zoomScale="72" zoomScaleNormal="72" workbookViewId="0" topLeftCell="A1">
      <selection activeCell="B15" sqref="B15"/>
    </sheetView>
  </sheetViews>
  <sheetFormatPr defaultColWidth="9.140625" defaultRowHeight="12.75"/>
  <cols>
    <col min="1" max="1" width="15.8515625" style="43" customWidth="1"/>
    <col min="2" max="3" width="17.421875" style="43" customWidth="1"/>
    <col min="4" max="4" width="17.421875" style="44" customWidth="1"/>
    <col min="5" max="8" width="17.421875" style="1" customWidth="1"/>
    <col min="9" max="9" width="13.140625" style="1" customWidth="1"/>
    <col min="10" max="10" width="14.28125" style="1" customWidth="1"/>
    <col min="11" max="11" width="7.7109375" style="1" customWidth="1"/>
    <col min="12" max="16384" width="11.28125" style="1" customWidth="1"/>
  </cols>
  <sheetData>
    <row r="1" spans="1:8" ht="24" customHeight="1">
      <c r="A1" s="3" t="s">
        <v>24</v>
      </c>
      <c r="B1" s="3"/>
      <c r="C1" s="3"/>
      <c r="D1" s="3"/>
      <c r="E1" s="3"/>
      <c r="F1" s="3"/>
      <c r="G1" s="3"/>
      <c r="H1" s="3"/>
    </row>
    <row r="2" spans="1:8" s="46" customFormat="1" ht="13.5">
      <c r="A2" s="45"/>
      <c r="H2" s="47" t="s">
        <v>25</v>
      </c>
    </row>
    <row r="3" spans="1:9" s="46" customFormat="1" ht="27" customHeight="1">
      <c r="A3" s="48" t="s">
        <v>26</v>
      </c>
      <c r="B3" s="49" t="s">
        <v>27</v>
      </c>
      <c r="C3" s="49"/>
      <c r="D3" s="49"/>
      <c r="E3" s="49"/>
      <c r="F3" s="49"/>
      <c r="G3" s="49"/>
      <c r="H3" s="49"/>
      <c r="I3" s="50"/>
    </row>
    <row r="4" spans="1:9" s="46" customFormat="1" ht="66">
      <c r="A4" s="51" t="s">
        <v>28</v>
      </c>
      <c r="B4" s="52" t="s">
        <v>29</v>
      </c>
      <c r="C4" s="53" t="s">
        <v>30</v>
      </c>
      <c r="D4" s="53" t="s">
        <v>31</v>
      </c>
      <c r="E4" s="53" t="s">
        <v>32</v>
      </c>
      <c r="F4" s="53" t="s">
        <v>33</v>
      </c>
      <c r="G4" s="53" t="s">
        <v>34</v>
      </c>
      <c r="H4" s="54" t="s">
        <v>35</v>
      </c>
      <c r="I4" s="55" t="s">
        <v>36</v>
      </c>
    </row>
    <row r="5" spans="1:9" s="46" customFormat="1" ht="15">
      <c r="A5" s="56">
        <v>6711</v>
      </c>
      <c r="B5" s="57">
        <v>2274538</v>
      </c>
      <c r="C5" s="58"/>
      <c r="D5" s="59"/>
      <c r="E5" s="60"/>
      <c r="F5" s="60"/>
      <c r="G5" s="61"/>
      <c r="H5" s="62"/>
      <c r="I5" s="63"/>
    </row>
    <row r="6" spans="1:9" s="46" customFormat="1" ht="12.75">
      <c r="A6" s="64">
        <v>6615</v>
      </c>
      <c r="B6" s="65"/>
      <c r="C6" s="66">
        <v>60973</v>
      </c>
      <c r="D6" s="66"/>
      <c r="E6" s="66"/>
      <c r="F6" s="66"/>
      <c r="G6" s="67"/>
      <c r="H6" s="68"/>
      <c r="I6" s="63"/>
    </row>
    <row r="7" spans="1:9" s="46" customFormat="1" ht="12.75">
      <c r="A7" s="64">
        <v>6831</v>
      </c>
      <c r="B7" s="65"/>
      <c r="C7" s="66"/>
      <c r="D7" s="66"/>
      <c r="E7" s="66"/>
      <c r="F7" s="66"/>
      <c r="G7" s="67"/>
      <c r="H7" s="68"/>
      <c r="I7" s="63"/>
    </row>
    <row r="8" spans="1:9" s="46" customFormat="1" ht="12.75">
      <c r="A8" s="64">
        <v>6714</v>
      </c>
      <c r="B8" s="65"/>
      <c r="C8" s="66"/>
      <c r="D8" s="66"/>
      <c r="E8" s="66"/>
      <c r="F8" s="66"/>
      <c r="G8" s="67"/>
      <c r="H8" s="68"/>
      <c r="I8" s="63"/>
    </row>
    <row r="9" spans="1:9" s="46" customFormat="1" ht="12.75">
      <c r="A9" s="64">
        <v>6526</v>
      </c>
      <c r="B9" s="65"/>
      <c r="C9" s="66"/>
      <c r="D9" s="66">
        <v>481087</v>
      </c>
      <c r="E9" s="66"/>
      <c r="F9" s="66"/>
      <c r="G9" s="67"/>
      <c r="H9" s="68"/>
      <c r="I9" s="63"/>
    </row>
    <row r="10" spans="1:9" s="46" customFormat="1" ht="12.75">
      <c r="A10" s="64">
        <v>6341</v>
      </c>
      <c r="B10" s="65"/>
      <c r="C10" s="66"/>
      <c r="D10" s="66"/>
      <c r="E10" s="66"/>
      <c r="F10" s="66"/>
      <c r="G10" s="67"/>
      <c r="H10" s="68"/>
      <c r="I10" s="63"/>
    </row>
    <row r="11" spans="1:9" s="46" customFormat="1" ht="12.75">
      <c r="A11" s="64">
        <v>6361</v>
      </c>
      <c r="B11" s="65"/>
      <c r="C11" s="66"/>
      <c r="D11" s="66"/>
      <c r="E11" s="66">
        <v>18935</v>
      </c>
      <c r="F11" s="66">
        <v>199</v>
      </c>
      <c r="G11" s="67"/>
      <c r="H11" s="68"/>
      <c r="I11" s="63"/>
    </row>
    <row r="12" spans="1:9" s="46" customFormat="1" ht="12.75">
      <c r="A12" s="64">
        <v>6631</v>
      </c>
      <c r="B12" s="65"/>
      <c r="C12" s="66"/>
      <c r="D12" s="66"/>
      <c r="E12" s="66"/>
      <c r="F12" s="66"/>
      <c r="G12" s="67"/>
      <c r="H12" s="68"/>
      <c r="I12" s="63"/>
    </row>
    <row r="13" spans="1:9" s="46" customFormat="1" ht="13.5">
      <c r="A13" s="69">
        <v>6632</v>
      </c>
      <c r="B13" s="70"/>
      <c r="C13" s="71"/>
      <c r="D13" s="71"/>
      <c r="E13" s="71"/>
      <c r="F13" s="71">
        <v>133</v>
      </c>
      <c r="G13" s="72"/>
      <c r="H13" s="73"/>
      <c r="I13" s="74"/>
    </row>
    <row r="14" spans="1:9" s="46" customFormat="1" ht="13.5">
      <c r="A14" s="69">
        <v>9221</v>
      </c>
      <c r="B14" s="75"/>
      <c r="C14" s="75"/>
      <c r="D14" s="76"/>
      <c r="E14" s="76"/>
      <c r="F14" s="76"/>
      <c r="G14" s="76"/>
      <c r="H14" s="77"/>
      <c r="I14" s="78"/>
    </row>
    <row r="15" spans="1:9" s="46" customFormat="1" ht="30" customHeight="1">
      <c r="A15" s="79" t="s">
        <v>37</v>
      </c>
      <c r="B15" s="80">
        <f>SUM(B5:B13)</f>
        <v>2274538</v>
      </c>
      <c r="C15" s="81">
        <f>SUM(C5:C13)</f>
        <v>60973</v>
      </c>
      <c r="D15" s="81">
        <f>SUM(D5:D13)</f>
        <v>481087</v>
      </c>
      <c r="E15" s="75">
        <f>SUM(E5:E13)</f>
        <v>18935</v>
      </c>
      <c r="F15" s="81">
        <f>SUM(F5:F13)</f>
        <v>332</v>
      </c>
      <c r="G15" s="81">
        <f>SUM(G5:G13)</f>
        <v>0</v>
      </c>
      <c r="H15" s="82">
        <f>SUM(H5:H13)</f>
        <v>0</v>
      </c>
      <c r="I15" s="83"/>
    </row>
    <row r="16" spans="1:9" s="46" customFormat="1" ht="28.5" customHeight="1">
      <c r="A16" s="79" t="s">
        <v>38</v>
      </c>
      <c r="B16" s="84">
        <v>2835865</v>
      </c>
      <c r="C16" s="84"/>
      <c r="D16" s="84"/>
      <c r="E16" s="84"/>
      <c r="F16" s="84"/>
      <c r="G16" s="84"/>
      <c r="H16" s="84"/>
      <c r="I16" s="74"/>
    </row>
    <row r="17" spans="1:9" ht="13.5">
      <c r="A17" s="85"/>
      <c r="B17" s="85"/>
      <c r="C17" s="85"/>
      <c r="D17" s="86"/>
      <c r="E17" s="87"/>
      <c r="H17" s="47"/>
      <c r="I17" s="88"/>
    </row>
    <row r="18" spans="1:9" ht="24" customHeight="1">
      <c r="A18" s="89" t="s">
        <v>26</v>
      </c>
      <c r="B18" s="49" t="s">
        <v>39</v>
      </c>
      <c r="C18" s="49"/>
      <c r="D18" s="49"/>
      <c r="E18" s="49"/>
      <c r="F18" s="49"/>
      <c r="G18" s="49"/>
      <c r="H18" s="49"/>
      <c r="I18" s="42"/>
    </row>
    <row r="19" spans="1:9" ht="66">
      <c r="A19" s="90" t="s">
        <v>28</v>
      </c>
      <c r="B19" s="91" t="s">
        <v>40</v>
      </c>
      <c r="C19" s="53" t="s">
        <v>30</v>
      </c>
      <c r="D19" s="53" t="s">
        <v>31</v>
      </c>
      <c r="E19" s="53" t="s">
        <v>32</v>
      </c>
      <c r="F19" s="53" t="s">
        <v>33</v>
      </c>
      <c r="G19" s="53" t="s">
        <v>34</v>
      </c>
      <c r="H19" s="92" t="s">
        <v>35</v>
      </c>
      <c r="I19" s="93"/>
    </row>
    <row r="20" spans="1:9" ht="12.75">
      <c r="A20" s="56">
        <v>65</v>
      </c>
      <c r="B20" s="57"/>
      <c r="C20" s="94"/>
      <c r="D20" s="95">
        <v>505719</v>
      </c>
      <c r="E20" s="96"/>
      <c r="F20" s="96"/>
      <c r="G20" s="61"/>
      <c r="H20" s="62"/>
      <c r="I20" s="97"/>
    </row>
    <row r="21" spans="1:9" ht="12.75">
      <c r="A21" s="64">
        <v>66</v>
      </c>
      <c r="B21" s="98"/>
      <c r="C21" s="99">
        <v>59632</v>
      </c>
      <c r="D21" s="99"/>
      <c r="E21" s="99"/>
      <c r="F21" s="99">
        <v>332</v>
      </c>
      <c r="G21" s="67"/>
      <c r="H21" s="68"/>
      <c r="I21" s="97"/>
    </row>
    <row r="22" spans="1:9" ht="12.75">
      <c r="A22" s="64">
        <v>67</v>
      </c>
      <c r="B22" s="98">
        <v>2078669</v>
      </c>
      <c r="C22" s="99"/>
      <c r="D22" s="99"/>
      <c r="E22" s="99"/>
      <c r="F22" s="99"/>
      <c r="G22" s="67"/>
      <c r="H22" s="68"/>
      <c r="I22" s="97"/>
    </row>
    <row r="23" spans="1:9" ht="12.75">
      <c r="A23" s="64">
        <v>68</v>
      </c>
      <c r="B23" s="98"/>
      <c r="C23" s="99"/>
      <c r="D23" s="99"/>
      <c r="E23" s="99"/>
      <c r="F23" s="99"/>
      <c r="G23" s="67"/>
      <c r="H23" s="68"/>
      <c r="I23" s="97"/>
    </row>
    <row r="24" spans="1:9" ht="12.75">
      <c r="A24" s="64">
        <v>63</v>
      </c>
      <c r="B24" s="98"/>
      <c r="C24" s="99"/>
      <c r="D24" s="99"/>
      <c r="E24" s="99">
        <v>12317</v>
      </c>
      <c r="F24" s="99"/>
      <c r="G24" s="67"/>
      <c r="H24" s="68"/>
      <c r="I24" s="97"/>
    </row>
    <row r="25" spans="1:9" ht="12.75">
      <c r="A25" s="100"/>
      <c r="B25" s="65"/>
      <c r="C25" s="66"/>
      <c r="D25" s="66"/>
      <c r="E25" s="66"/>
      <c r="F25" s="66"/>
      <c r="G25" s="67"/>
      <c r="H25" s="68"/>
      <c r="I25" s="97"/>
    </row>
    <row r="26" spans="1:9" ht="12.75">
      <c r="A26" s="100"/>
      <c r="B26" s="65"/>
      <c r="C26" s="66"/>
      <c r="D26" s="66"/>
      <c r="E26" s="66"/>
      <c r="F26" s="66"/>
      <c r="G26" s="67"/>
      <c r="H26" s="68"/>
      <c r="I26" s="97"/>
    </row>
    <row r="27" spans="1:9" ht="12.75">
      <c r="A27" s="100"/>
      <c r="B27" s="65"/>
      <c r="C27" s="66"/>
      <c r="D27" s="66"/>
      <c r="E27" s="66"/>
      <c r="F27" s="66"/>
      <c r="G27" s="67"/>
      <c r="H27" s="68"/>
      <c r="I27" s="97"/>
    </row>
    <row r="28" spans="1:9" ht="13.5">
      <c r="A28" s="101"/>
      <c r="B28" s="70"/>
      <c r="C28" s="71"/>
      <c r="D28" s="71"/>
      <c r="E28" s="71"/>
      <c r="F28" s="71"/>
      <c r="G28" s="72"/>
      <c r="H28" s="68"/>
      <c r="I28" s="97"/>
    </row>
    <row r="29" spans="1:9" s="46" customFormat="1" ht="30" customHeight="1">
      <c r="A29" s="79" t="s">
        <v>37</v>
      </c>
      <c r="B29" s="102">
        <f>SUM(B20:B28)</f>
        <v>2078669</v>
      </c>
      <c r="C29" s="102">
        <f>SUM(C20:C28)</f>
        <v>59632</v>
      </c>
      <c r="D29" s="102">
        <f>SUM(D20:D28)</f>
        <v>505719</v>
      </c>
      <c r="E29" s="102">
        <f>SUM(E20:E28)</f>
        <v>12317</v>
      </c>
      <c r="F29" s="102">
        <f>SUM(F20:F28)</f>
        <v>332</v>
      </c>
      <c r="G29" s="102">
        <f>SUM(G20:G28)</f>
        <v>0</v>
      </c>
      <c r="H29" s="103">
        <f>SUM(H20:H28)</f>
        <v>0</v>
      </c>
      <c r="I29" s="104"/>
    </row>
    <row r="30" spans="1:9" s="46" customFormat="1" ht="28.5" customHeight="1">
      <c r="A30" s="79" t="s">
        <v>41</v>
      </c>
      <c r="B30" s="105">
        <f>B29+C29+D29+E29+F29+G29+H29</f>
        <v>2656669</v>
      </c>
      <c r="C30" s="105"/>
      <c r="D30" s="105"/>
      <c r="E30" s="105"/>
      <c r="F30" s="105"/>
      <c r="G30" s="105"/>
      <c r="H30" s="105"/>
      <c r="I30" s="63"/>
    </row>
    <row r="31" spans="4:9" ht="13.5">
      <c r="D31" s="106"/>
      <c r="E31" s="107"/>
      <c r="H31" s="108"/>
      <c r="I31" s="109"/>
    </row>
    <row r="32" spans="1:9" ht="27">
      <c r="A32" s="89" t="s">
        <v>26</v>
      </c>
      <c r="B32" s="110" t="s">
        <v>42</v>
      </c>
      <c r="C32" s="110"/>
      <c r="D32" s="110"/>
      <c r="E32" s="110"/>
      <c r="F32" s="110"/>
      <c r="G32" s="110"/>
      <c r="H32" s="110"/>
      <c r="I32" s="111"/>
    </row>
    <row r="33" spans="1:9" ht="66">
      <c r="A33" s="90" t="s">
        <v>28</v>
      </c>
      <c r="B33" s="91" t="s">
        <v>40</v>
      </c>
      <c r="C33" s="53" t="s">
        <v>30</v>
      </c>
      <c r="D33" s="53" t="s">
        <v>31</v>
      </c>
      <c r="E33" s="53" t="s">
        <v>32</v>
      </c>
      <c r="F33" s="53" t="s">
        <v>33</v>
      </c>
      <c r="G33" s="53" t="s">
        <v>34</v>
      </c>
      <c r="H33" s="112" t="s">
        <v>35</v>
      </c>
      <c r="I33" s="42"/>
    </row>
    <row r="34" spans="1:9" ht="12.75">
      <c r="A34" s="56">
        <v>65</v>
      </c>
      <c r="B34" s="113"/>
      <c r="C34" s="58"/>
      <c r="D34" s="95">
        <v>505719</v>
      </c>
      <c r="E34" s="60"/>
      <c r="F34" s="60"/>
      <c r="G34" s="61"/>
      <c r="H34" s="62"/>
      <c r="I34" s="111"/>
    </row>
    <row r="35" spans="1:9" ht="12.75">
      <c r="A35" s="64">
        <v>66</v>
      </c>
      <c r="B35" s="65"/>
      <c r="C35" s="66">
        <v>59632</v>
      </c>
      <c r="D35" s="66"/>
      <c r="E35" s="66"/>
      <c r="F35" s="66">
        <v>332</v>
      </c>
      <c r="G35" s="67"/>
      <c r="H35" s="68"/>
      <c r="I35" s="111"/>
    </row>
    <row r="36" spans="1:9" ht="12.75">
      <c r="A36" s="64">
        <v>67</v>
      </c>
      <c r="B36" s="65">
        <v>2078981</v>
      </c>
      <c r="C36" s="66"/>
      <c r="D36" s="66"/>
      <c r="E36" s="66"/>
      <c r="F36" s="66"/>
      <c r="G36" s="67"/>
      <c r="H36" s="68"/>
      <c r="I36" s="111"/>
    </row>
    <row r="37" spans="1:9" ht="12.75">
      <c r="A37" s="64">
        <v>68</v>
      </c>
      <c r="B37" s="65"/>
      <c r="C37" s="66"/>
      <c r="D37" s="66"/>
      <c r="E37" s="66"/>
      <c r="F37" s="66"/>
      <c r="G37" s="67"/>
      <c r="H37" s="68"/>
      <c r="I37" s="111"/>
    </row>
    <row r="38" spans="1:9" ht="12.75">
      <c r="A38" s="64">
        <v>63</v>
      </c>
      <c r="B38" s="65"/>
      <c r="C38" s="66"/>
      <c r="D38" s="66"/>
      <c r="E38" s="66">
        <v>12317</v>
      </c>
      <c r="F38" s="66"/>
      <c r="G38" s="67"/>
      <c r="H38" s="68"/>
      <c r="I38" s="111"/>
    </row>
    <row r="39" spans="1:9" ht="13.5" customHeight="1">
      <c r="A39" s="100"/>
      <c r="B39" s="65"/>
      <c r="C39" s="66"/>
      <c r="D39" s="66"/>
      <c r="E39" s="66"/>
      <c r="F39" s="66"/>
      <c r="G39" s="67"/>
      <c r="H39" s="68"/>
      <c r="I39" s="111"/>
    </row>
    <row r="40" spans="1:9" ht="13.5" customHeight="1">
      <c r="A40" s="100"/>
      <c r="B40" s="65"/>
      <c r="C40" s="66"/>
      <c r="D40" s="66"/>
      <c r="E40" s="66"/>
      <c r="F40" s="66"/>
      <c r="G40" s="67"/>
      <c r="H40" s="68"/>
      <c r="I40" s="111"/>
    </row>
    <row r="41" spans="1:9" ht="13.5" customHeight="1">
      <c r="A41" s="100"/>
      <c r="B41" s="65"/>
      <c r="C41" s="66"/>
      <c r="D41" s="66"/>
      <c r="E41" s="66"/>
      <c r="F41" s="66"/>
      <c r="G41" s="67"/>
      <c r="H41" s="68"/>
      <c r="I41" s="111"/>
    </row>
    <row r="42" spans="1:9" ht="13.5">
      <c r="A42" s="101"/>
      <c r="B42" s="70"/>
      <c r="C42" s="71"/>
      <c r="D42" s="71"/>
      <c r="E42" s="71"/>
      <c r="F42" s="71"/>
      <c r="G42" s="72"/>
      <c r="H42" s="73"/>
      <c r="I42" s="114"/>
    </row>
    <row r="43" spans="1:9" s="46" customFormat="1" ht="30" customHeight="1">
      <c r="A43" s="79" t="s">
        <v>37</v>
      </c>
      <c r="B43" s="102">
        <f>SUM(B34:B42)</f>
        <v>2078981</v>
      </c>
      <c r="C43" s="102">
        <f>SUM(C34:C42)</f>
        <v>59632</v>
      </c>
      <c r="D43" s="102">
        <f>SUM(D34:D42)</f>
        <v>505719</v>
      </c>
      <c r="E43" s="102">
        <f>SUM(E34:E42)</f>
        <v>12317</v>
      </c>
      <c r="F43" s="102">
        <f>SUM(F34:F42)</f>
        <v>332</v>
      </c>
      <c r="G43" s="102">
        <f>SUM(G34:G42)</f>
        <v>0</v>
      </c>
      <c r="H43" s="115">
        <f>SUM(H34:H42)</f>
        <v>0</v>
      </c>
      <c r="I43" s="63"/>
    </row>
    <row r="44" spans="1:9" s="46" customFormat="1" ht="28.5" customHeight="1">
      <c r="A44" s="79" t="s">
        <v>43</v>
      </c>
      <c r="B44" s="116">
        <f>B43+C43+D43+E43+F43+G43+H43</f>
        <v>2656981</v>
      </c>
      <c r="C44" s="116"/>
      <c r="D44" s="116"/>
      <c r="E44" s="116"/>
      <c r="F44" s="116"/>
      <c r="G44" s="116"/>
      <c r="H44" s="116"/>
      <c r="I44" s="50"/>
    </row>
    <row r="45" spans="3:5" ht="13.5" customHeight="1">
      <c r="C45" s="117"/>
      <c r="D45" s="106"/>
      <c r="E45" s="118"/>
    </row>
    <row r="46" spans="3:5" ht="13.5" customHeight="1">
      <c r="C46" s="117"/>
      <c r="D46" s="119"/>
      <c r="E46" s="120"/>
    </row>
    <row r="47" spans="4:5" ht="13.5" customHeight="1">
      <c r="D47" s="106"/>
      <c r="E47" s="121"/>
    </row>
    <row r="48" spans="4:5" ht="13.5" customHeight="1">
      <c r="D48" s="119"/>
      <c r="E48" s="122"/>
    </row>
    <row r="49" spans="4:5" ht="13.5" customHeight="1">
      <c r="D49" s="106"/>
      <c r="E49" s="107"/>
    </row>
    <row r="50" spans="3:5" ht="28.5" customHeight="1">
      <c r="C50" s="117"/>
      <c r="D50" s="106"/>
      <c r="E50" s="123"/>
    </row>
    <row r="51" spans="3:5" ht="13.5" customHeight="1">
      <c r="C51" s="117"/>
      <c r="D51" s="106"/>
      <c r="E51" s="120"/>
    </row>
    <row r="52" spans="4:5" ht="13.5" customHeight="1">
      <c r="D52" s="106"/>
      <c r="E52" s="107"/>
    </row>
    <row r="53" spans="4:5" ht="13.5" customHeight="1">
      <c r="D53" s="106"/>
      <c r="E53" s="122"/>
    </row>
    <row r="54" spans="4:5" ht="13.5" customHeight="1">
      <c r="D54" s="106"/>
      <c r="E54" s="107"/>
    </row>
    <row r="55" spans="4:5" ht="22.5" customHeight="1">
      <c r="D55" s="106"/>
      <c r="E55" s="124"/>
    </row>
    <row r="56" spans="4:5" ht="13.5" customHeight="1">
      <c r="D56" s="106"/>
      <c r="E56" s="121"/>
    </row>
    <row r="57" spans="2:5" ht="13.5" customHeight="1">
      <c r="B57" s="117"/>
      <c r="D57" s="106"/>
      <c r="E57" s="125"/>
    </row>
    <row r="58" spans="3:5" ht="13.5" customHeight="1">
      <c r="C58" s="117"/>
      <c r="D58" s="106"/>
      <c r="E58" s="125"/>
    </row>
    <row r="59" spans="3:5" ht="13.5" customHeight="1">
      <c r="C59" s="117"/>
      <c r="D59" s="119"/>
      <c r="E59" s="120"/>
    </row>
    <row r="60" spans="4:5" ht="13.5" customHeight="1">
      <c r="D60" s="106"/>
      <c r="E60" s="107"/>
    </row>
    <row r="61" spans="2:5" ht="13.5" customHeight="1">
      <c r="B61" s="117"/>
      <c r="D61" s="106"/>
      <c r="E61" s="118"/>
    </row>
    <row r="62" spans="3:5" ht="13.5" customHeight="1">
      <c r="C62" s="117"/>
      <c r="D62" s="106"/>
      <c r="E62" s="125"/>
    </row>
    <row r="63" spans="3:5" ht="13.5" customHeight="1">
      <c r="C63" s="117"/>
      <c r="D63" s="119"/>
      <c r="E63" s="120"/>
    </row>
    <row r="64" spans="4:5" ht="13.5" customHeight="1">
      <c r="D64" s="106"/>
      <c r="E64" s="107"/>
    </row>
    <row r="65" spans="3:5" ht="13.5" customHeight="1">
      <c r="C65" s="117"/>
      <c r="D65" s="106"/>
      <c r="E65" s="125"/>
    </row>
    <row r="66" spans="4:5" ht="22.5" customHeight="1">
      <c r="D66" s="119"/>
      <c r="E66" s="124"/>
    </row>
    <row r="67" spans="4:5" ht="13.5" customHeight="1">
      <c r="D67" s="106"/>
      <c r="E67" s="107"/>
    </row>
    <row r="68" spans="4:5" ht="13.5" customHeight="1">
      <c r="D68" s="119"/>
      <c r="E68" s="120"/>
    </row>
    <row r="69" spans="4:5" ht="13.5" customHeight="1">
      <c r="D69" s="106"/>
      <c r="E69" s="107"/>
    </row>
    <row r="70" spans="4:5" ht="13.5" customHeight="1">
      <c r="D70" s="106"/>
      <c r="E70" s="107"/>
    </row>
    <row r="71" spans="1:5" ht="13.5" customHeight="1">
      <c r="A71" s="117"/>
      <c r="D71" s="126"/>
      <c r="E71" s="125"/>
    </row>
    <row r="72" spans="2:5" ht="13.5" customHeight="1">
      <c r="B72" s="117"/>
      <c r="C72" s="117"/>
      <c r="D72" s="127"/>
      <c r="E72" s="125"/>
    </row>
    <row r="73" spans="2:5" ht="13.5" customHeight="1">
      <c r="B73" s="117"/>
      <c r="C73" s="117"/>
      <c r="D73" s="127"/>
      <c r="E73" s="118"/>
    </row>
    <row r="74" spans="2:5" ht="13.5" customHeight="1">
      <c r="B74" s="117"/>
      <c r="C74" s="117"/>
      <c r="D74" s="119"/>
      <c r="E74" s="122"/>
    </row>
    <row r="75" spans="4:5" ht="12.75">
      <c r="D75" s="106"/>
      <c r="E75" s="107"/>
    </row>
    <row r="76" spans="2:5" ht="12.75">
      <c r="B76" s="117"/>
      <c r="D76" s="106"/>
      <c r="E76" s="125"/>
    </row>
    <row r="77" spans="3:5" ht="12.75">
      <c r="C77" s="117"/>
      <c r="D77" s="106"/>
      <c r="E77" s="118"/>
    </row>
    <row r="78" spans="3:5" ht="12.75">
      <c r="C78" s="117"/>
      <c r="D78" s="119"/>
      <c r="E78" s="120"/>
    </row>
    <row r="79" spans="4:5" ht="12.75">
      <c r="D79" s="106"/>
      <c r="E79" s="107"/>
    </row>
    <row r="80" spans="4:5" ht="12.75">
      <c r="D80" s="106"/>
      <c r="E80" s="107"/>
    </row>
    <row r="81" spans="4:5" ht="12.75">
      <c r="D81" s="128"/>
      <c r="E81" s="129"/>
    </row>
    <row r="82" spans="4:5" ht="12.75">
      <c r="D82" s="106"/>
      <c r="E82" s="107"/>
    </row>
    <row r="83" spans="4:5" ht="12.75">
      <c r="D83" s="106"/>
      <c r="E83" s="107"/>
    </row>
    <row r="84" spans="4:5" ht="12.75">
      <c r="D84" s="106"/>
      <c r="E84" s="107"/>
    </row>
    <row r="85" spans="4:5" ht="12.75">
      <c r="D85" s="119"/>
      <c r="E85" s="120"/>
    </row>
    <row r="86" spans="4:5" ht="12.75">
      <c r="D86" s="106"/>
      <c r="E86" s="107"/>
    </row>
    <row r="87" spans="4:5" ht="12.75">
      <c r="D87" s="119"/>
      <c r="E87" s="120"/>
    </row>
    <row r="88" spans="4:5" ht="12.75">
      <c r="D88" s="106"/>
      <c r="E88" s="107"/>
    </row>
    <row r="89" spans="4:5" ht="12.75">
      <c r="D89" s="106"/>
      <c r="E89" s="107"/>
    </row>
    <row r="90" spans="4:5" ht="12.75">
      <c r="D90" s="106"/>
      <c r="E90" s="107"/>
    </row>
    <row r="91" spans="4:5" ht="12.75">
      <c r="D91" s="106"/>
      <c r="E91" s="107"/>
    </row>
    <row r="92" spans="1:5" ht="28.5" customHeight="1">
      <c r="A92" s="130"/>
      <c r="B92" s="130"/>
      <c r="C92" s="130"/>
      <c r="D92" s="131"/>
      <c r="E92" s="132"/>
    </row>
    <row r="93" spans="3:5" ht="12.75">
      <c r="C93" s="117"/>
      <c r="D93" s="106"/>
      <c r="E93" s="118"/>
    </row>
    <row r="94" ht="12.75">
      <c r="E94" s="133"/>
    </row>
    <row r="95" spans="4:5" ht="12.75">
      <c r="D95" s="106"/>
      <c r="E95" s="107"/>
    </row>
    <row r="96" spans="4:5" ht="12.75">
      <c r="D96" s="128"/>
      <c r="E96" s="129"/>
    </row>
    <row r="97" spans="4:5" ht="12.75">
      <c r="D97" s="128"/>
      <c r="E97" s="129"/>
    </row>
    <row r="98" spans="4:5" ht="12.75">
      <c r="D98" s="106"/>
      <c r="E98" s="107"/>
    </row>
    <row r="99" spans="4:5" ht="12.75">
      <c r="D99" s="119"/>
      <c r="E99" s="120"/>
    </row>
    <row r="100" spans="4:5" ht="12.75">
      <c r="D100" s="106"/>
      <c r="E100" s="107"/>
    </row>
    <row r="101" spans="4:5" ht="12.75">
      <c r="D101" s="106"/>
      <c r="E101" s="107"/>
    </row>
    <row r="102" spans="4:5" ht="12.75">
      <c r="D102" s="119"/>
      <c r="E102" s="120"/>
    </row>
    <row r="103" spans="4:5" ht="12.75">
      <c r="D103" s="106"/>
      <c r="E103" s="107"/>
    </row>
    <row r="104" spans="4:5" ht="12.75">
      <c r="D104" s="128"/>
      <c r="E104" s="129"/>
    </row>
    <row r="105" spans="4:5" ht="12.75">
      <c r="D105" s="119"/>
      <c r="E105" s="133"/>
    </row>
    <row r="106" spans="4:5" ht="12.75">
      <c r="D106" s="106"/>
      <c r="E106" s="129"/>
    </row>
    <row r="107" spans="4:5" ht="12.75">
      <c r="D107" s="119"/>
      <c r="E107" s="120"/>
    </row>
    <row r="108" spans="4:5" ht="12.75">
      <c r="D108" s="106"/>
      <c r="E108" s="107"/>
    </row>
    <row r="109" spans="3:5" ht="12.75">
      <c r="C109" s="117"/>
      <c r="D109" s="106"/>
      <c r="E109" s="118"/>
    </row>
    <row r="110" spans="4:5" ht="12.75">
      <c r="D110" s="106"/>
      <c r="E110" s="120"/>
    </row>
    <row r="111" spans="4:5" ht="12.75">
      <c r="D111" s="106"/>
      <c r="E111" s="129"/>
    </row>
    <row r="112" spans="3:5" ht="12.75">
      <c r="C112" s="117"/>
      <c r="D112" s="106"/>
      <c r="E112" s="134"/>
    </row>
    <row r="113" spans="3:5" ht="12.75">
      <c r="C113" s="117"/>
      <c r="D113" s="119"/>
      <c r="E113" s="122"/>
    </row>
    <row r="114" spans="4:5" ht="12.75">
      <c r="D114" s="106"/>
      <c r="E114" s="107"/>
    </row>
    <row r="115" ht="12.75">
      <c r="E115" s="135"/>
    </row>
    <row r="116" spans="4:5" ht="11.25" customHeight="1">
      <c r="D116" s="128"/>
      <c r="E116" s="129"/>
    </row>
    <row r="117" spans="2:5" ht="24" customHeight="1">
      <c r="B117" s="117"/>
      <c r="D117" s="128"/>
      <c r="E117" s="136"/>
    </row>
    <row r="118" spans="3:5" ht="15" customHeight="1">
      <c r="C118" s="117"/>
      <c r="D118" s="128"/>
      <c r="E118" s="136"/>
    </row>
    <row r="119" ht="11.25" customHeight="1">
      <c r="E119" s="133"/>
    </row>
    <row r="120" spans="4:5" ht="12.75">
      <c r="D120" s="128"/>
      <c r="E120" s="129"/>
    </row>
    <row r="121" spans="2:5" ht="13.5" customHeight="1">
      <c r="B121" s="117"/>
      <c r="D121" s="128"/>
      <c r="E121" s="137"/>
    </row>
    <row r="122" spans="3:5" ht="12.75" customHeight="1">
      <c r="C122" s="117"/>
      <c r="D122" s="128"/>
      <c r="E122" s="118"/>
    </row>
    <row r="123" spans="3:5" ht="12.75" customHeight="1">
      <c r="C123" s="117"/>
      <c r="D123" s="119"/>
      <c r="E123" s="122"/>
    </row>
    <row r="124" spans="4:5" ht="12.75">
      <c r="D124" s="106"/>
      <c r="E124" s="107"/>
    </row>
    <row r="125" spans="3:5" ht="12.75">
      <c r="C125" s="117"/>
      <c r="D125" s="106"/>
      <c r="E125" s="134"/>
    </row>
    <row r="126" ht="12.75">
      <c r="E126" s="133"/>
    </row>
    <row r="127" spans="4:5" ht="12.75">
      <c r="D127" s="128"/>
      <c r="E127" s="129"/>
    </row>
    <row r="128" spans="4:5" ht="12.75">
      <c r="D128" s="106"/>
      <c r="E128" s="107"/>
    </row>
    <row r="129" spans="1:5" ht="19.5" customHeight="1">
      <c r="A129" s="138"/>
      <c r="B129" s="85"/>
      <c r="C129" s="85"/>
      <c r="D129" s="85"/>
      <c r="E129" s="125"/>
    </row>
    <row r="130" spans="1:5" ht="15" customHeight="1">
      <c r="A130" s="117"/>
      <c r="D130" s="126"/>
      <c r="E130" s="125"/>
    </row>
    <row r="131" spans="1:5" ht="12.75">
      <c r="A131" s="117"/>
      <c r="B131" s="117"/>
      <c r="D131" s="126"/>
      <c r="E131" s="118"/>
    </row>
    <row r="132" spans="3:5" ht="12.75">
      <c r="C132" s="117"/>
      <c r="D132" s="106"/>
      <c r="E132" s="125"/>
    </row>
    <row r="133" spans="4:5" ht="12.75">
      <c r="D133" s="119"/>
      <c r="E133" s="120"/>
    </row>
    <row r="134" spans="2:5" ht="12.75">
      <c r="B134" s="117"/>
      <c r="D134" s="106"/>
      <c r="E134" s="118"/>
    </row>
    <row r="135" spans="3:5" ht="12.75">
      <c r="C135" s="117"/>
      <c r="D135" s="106"/>
      <c r="E135" s="118"/>
    </row>
    <row r="136" spans="4:5" ht="12.75">
      <c r="D136" s="119"/>
      <c r="E136" s="122"/>
    </row>
    <row r="137" spans="3:5" ht="22.5" customHeight="1">
      <c r="C137" s="117"/>
      <c r="D137" s="106"/>
      <c r="E137" s="123"/>
    </row>
    <row r="138" spans="4:5" ht="12.75">
      <c r="D138" s="106"/>
      <c r="E138" s="122"/>
    </row>
    <row r="139" spans="2:5" ht="12.75">
      <c r="B139" s="117"/>
      <c r="D139" s="106"/>
      <c r="E139" s="125"/>
    </row>
    <row r="140" spans="3:5" ht="12.75">
      <c r="C140" s="117"/>
      <c r="D140" s="106"/>
      <c r="E140" s="125"/>
    </row>
    <row r="141" spans="4:5" ht="12.75">
      <c r="D141" s="119"/>
      <c r="E141" s="120"/>
    </row>
    <row r="142" spans="1:5" ht="13.5" customHeight="1">
      <c r="A142" s="117"/>
      <c r="D142" s="126"/>
      <c r="E142" s="125"/>
    </row>
    <row r="143" spans="2:5" ht="13.5" customHeight="1">
      <c r="B143" s="117"/>
      <c r="D143" s="106"/>
      <c r="E143" s="125"/>
    </row>
    <row r="144" spans="3:5" ht="13.5" customHeight="1">
      <c r="C144" s="117"/>
      <c r="D144" s="106"/>
      <c r="E144" s="118"/>
    </row>
    <row r="145" spans="3:5" ht="12.75">
      <c r="C145" s="117"/>
      <c r="D145" s="119"/>
      <c r="E145" s="120"/>
    </row>
    <row r="146" spans="3:5" ht="12.75">
      <c r="C146" s="117"/>
      <c r="D146" s="106"/>
      <c r="E146" s="118"/>
    </row>
    <row r="147" ht="12.75">
      <c r="E147" s="133"/>
    </row>
    <row r="148" spans="3:5" ht="12.75">
      <c r="C148" s="117"/>
      <c r="D148" s="106"/>
      <c r="E148" s="134"/>
    </row>
    <row r="149" spans="3:5" ht="12.75">
      <c r="C149" s="117"/>
      <c r="D149" s="119"/>
      <c r="E149" s="122"/>
    </row>
    <row r="150" ht="12.75">
      <c r="E150" s="133"/>
    </row>
    <row r="151" spans="2:5" ht="12.75">
      <c r="B151" s="117"/>
      <c r="D151" s="128"/>
      <c r="E151" s="137"/>
    </row>
    <row r="152" spans="3:5" ht="12.75">
      <c r="C152" s="117"/>
      <c r="D152" s="128"/>
      <c r="E152" s="118"/>
    </row>
    <row r="153" spans="3:5" ht="12.75">
      <c r="C153" s="117"/>
      <c r="D153" s="119"/>
      <c r="E153" s="122"/>
    </row>
    <row r="154" spans="3:5" ht="12.75">
      <c r="C154" s="117"/>
      <c r="D154" s="119"/>
      <c r="E154" s="122"/>
    </row>
    <row r="155" spans="4:5" ht="12.75">
      <c r="D155" s="106"/>
      <c r="E155" s="107"/>
    </row>
    <row r="156" spans="1:5" s="33" customFormat="1" ht="18" customHeight="1">
      <c r="A156" s="139"/>
      <c r="B156" s="139"/>
      <c r="C156" s="139"/>
      <c r="D156" s="139"/>
      <c r="E156" s="139"/>
    </row>
    <row r="157" spans="1:5" ht="28.5" customHeight="1">
      <c r="A157" s="130"/>
      <c r="B157" s="130"/>
      <c r="C157" s="130"/>
      <c r="D157" s="131"/>
      <c r="E157" s="132"/>
    </row>
    <row r="159" spans="1:5" ht="15">
      <c r="A159" s="140"/>
      <c r="B159" s="117"/>
      <c r="C159" s="117"/>
      <c r="D159" s="141"/>
      <c r="E159" s="142"/>
    </row>
    <row r="160" spans="1:5" ht="12.75">
      <c r="A160" s="117"/>
      <c r="B160" s="117"/>
      <c r="C160" s="117"/>
      <c r="D160" s="141"/>
      <c r="E160" s="142"/>
    </row>
    <row r="161" spans="1:5" ht="17.25" customHeight="1">
      <c r="A161" s="117"/>
      <c r="B161" s="117"/>
      <c r="C161" s="117"/>
      <c r="D161" s="141"/>
      <c r="E161" s="142"/>
    </row>
    <row r="162" spans="1:5" ht="13.5" customHeight="1">
      <c r="A162" s="117"/>
      <c r="B162" s="117"/>
      <c r="C162" s="117"/>
      <c r="D162" s="141"/>
      <c r="E162" s="142"/>
    </row>
    <row r="163" spans="1:5" ht="12.75">
      <c r="A163" s="117"/>
      <c r="B163" s="117"/>
      <c r="C163" s="117"/>
      <c r="D163" s="141"/>
      <c r="E163" s="142"/>
    </row>
    <row r="164" spans="1:3" ht="12.75">
      <c r="A164" s="117"/>
      <c r="B164" s="117"/>
      <c r="C164" s="117"/>
    </row>
    <row r="165" spans="1:5" ht="12.75">
      <c r="A165" s="117"/>
      <c r="B165" s="117"/>
      <c r="C165" s="117"/>
      <c r="D165" s="141"/>
      <c r="E165" s="142"/>
    </row>
    <row r="166" spans="1:5" ht="12.75">
      <c r="A166" s="117"/>
      <c r="B166" s="117"/>
      <c r="C166" s="117"/>
      <c r="D166" s="141"/>
      <c r="E166" s="143"/>
    </row>
    <row r="167" spans="1:5" ht="12.75">
      <c r="A167" s="117"/>
      <c r="B167" s="117"/>
      <c r="C167" s="117"/>
      <c r="D167" s="141"/>
      <c r="E167" s="142"/>
    </row>
    <row r="168" spans="1:5" ht="22.5" customHeight="1">
      <c r="A168" s="117"/>
      <c r="B168" s="117"/>
      <c r="C168" s="117"/>
      <c r="D168" s="141"/>
      <c r="E168" s="123"/>
    </row>
    <row r="169" spans="4:5" ht="22.5" customHeight="1">
      <c r="D169" s="119"/>
      <c r="E169" s="124"/>
    </row>
  </sheetData>
  <sheetProtection selectLockedCells="1" selectUnlockedCells="1"/>
  <mergeCells count="8">
    <mergeCell ref="A1:H1"/>
    <mergeCell ref="B3:H3"/>
    <mergeCell ref="B16:H16"/>
    <mergeCell ref="B18:H18"/>
    <mergeCell ref="B30:H30"/>
    <mergeCell ref="B32:H32"/>
    <mergeCell ref="B44:H44"/>
    <mergeCell ref="A156:E156"/>
  </mergeCells>
  <printOptions horizontalCentered="1"/>
  <pageMargins left="0.19652777777777777" right="0.19652777777777777" top="0.43333333333333335" bottom="0.39375" header="0.31527777777777777" footer="0.31527777777777777"/>
  <pageSetup firstPageNumber="2" useFirstPageNumber="1" fitToHeight="1" fitToWidth="1" horizontalDpi="300" verticalDpi="300" orientation="landscape" paperSize="9"/>
  <headerFooter alignWithMargins="0">
    <oddHeader>&amp;RPrilog 5</oddHeader>
    <oddFooter>&amp;R&amp;P</oddFooter>
  </headerFooter>
  <rowBreaks count="3" manualBreakCount="3">
    <brk id="31" max="255" man="1"/>
    <brk id="90" max="255" man="1"/>
    <brk id="154" max="255" man="1"/>
  </rowBreaks>
  <drawing r:id="rId1"/>
</worksheet>
</file>

<file path=xl/worksheets/sheet3.xml><?xml version="1.0" encoding="utf-8"?>
<worksheet xmlns="http://schemas.openxmlformats.org/spreadsheetml/2006/main" xmlns:r="http://schemas.openxmlformats.org/officeDocument/2006/relationships">
  <dimension ref="A1:T276"/>
  <sheetViews>
    <sheetView zoomScale="72" zoomScaleNormal="72" workbookViewId="0" topLeftCell="A16">
      <selection activeCell="A1" sqref="A1"/>
    </sheetView>
  </sheetViews>
  <sheetFormatPr defaultColWidth="9.140625" defaultRowHeight="12.75"/>
  <cols>
    <col min="1" max="1" width="7.421875" style="144" customWidth="1"/>
    <col min="2" max="2" width="38.8515625" style="144" customWidth="1"/>
    <col min="3" max="3" width="23.57421875" style="144" customWidth="1"/>
    <col min="4" max="4" width="23.421875" style="144" customWidth="1"/>
    <col min="5" max="5" width="11.421875" style="144" customWidth="1"/>
    <col min="6" max="6" width="9.28125" style="144" customWidth="1"/>
    <col min="7" max="7" width="11.28125" style="144" customWidth="1"/>
    <col min="8" max="8" width="8.57421875" style="144" customWidth="1"/>
    <col min="9" max="9" width="11.28125" style="144" customWidth="1"/>
    <col min="10" max="10" width="9.28125" style="144" customWidth="1"/>
    <col min="11" max="13" width="11.28125" style="144" customWidth="1"/>
    <col min="14" max="14" width="12.421875" style="144" customWidth="1"/>
    <col min="15" max="15" width="11.28125" style="144" customWidth="1"/>
    <col min="16" max="17" width="10.8515625" style="144" customWidth="1"/>
    <col min="18" max="18" width="11.140625" style="144" customWidth="1"/>
    <col min="19" max="16384" width="8.8515625" style="144" customWidth="1"/>
  </cols>
  <sheetData>
    <row r="1" spans="11:18" ht="15" customHeight="1">
      <c r="K1" s="145" t="s">
        <v>44</v>
      </c>
      <c r="L1" s="145"/>
      <c r="M1" s="145"/>
      <c r="N1" s="145"/>
      <c r="O1" s="145"/>
      <c r="P1" s="145"/>
      <c r="Q1" s="145"/>
      <c r="R1" s="145"/>
    </row>
    <row r="2" spans="1:10" ht="18" customHeight="1">
      <c r="A2" s="146" t="s">
        <v>45</v>
      </c>
      <c r="B2" s="146"/>
      <c r="C2" s="146"/>
      <c r="D2" s="146"/>
      <c r="E2" s="146"/>
      <c r="F2" s="146"/>
      <c r="G2" s="146"/>
      <c r="H2" s="146"/>
      <c r="I2" s="146"/>
      <c r="J2" s="146"/>
    </row>
    <row r="3" spans="1:18" ht="18" customHeight="1">
      <c r="A3" s="147" t="s">
        <v>46</v>
      </c>
      <c r="B3" s="148"/>
      <c r="C3" s="148"/>
      <c r="D3" s="148"/>
      <c r="E3" s="148"/>
      <c r="F3" s="148"/>
      <c r="G3" s="148"/>
      <c r="H3" s="148"/>
      <c r="I3" s="148"/>
      <c r="J3" s="148"/>
      <c r="K3" s="149"/>
      <c r="L3" s="149"/>
      <c r="M3" s="149"/>
      <c r="N3" s="149"/>
      <c r="O3" s="149"/>
      <c r="P3" s="149"/>
      <c r="Q3" s="149"/>
      <c r="R3" s="149"/>
    </row>
    <row r="4" spans="1:18" ht="14.25" customHeight="1">
      <c r="A4" s="147" t="s">
        <v>47</v>
      </c>
      <c r="B4" s="148"/>
      <c r="C4" s="148"/>
      <c r="D4" s="148"/>
      <c r="E4" s="148"/>
      <c r="F4" s="148"/>
      <c r="G4" s="148"/>
      <c r="H4" s="148"/>
      <c r="I4" s="148"/>
      <c r="J4" s="148"/>
      <c r="K4" s="149"/>
      <c r="L4" s="149"/>
      <c r="M4" s="149"/>
      <c r="N4" s="149"/>
      <c r="O4" s="149"/>
      <c r="P4" s="149"/>
      <c r="Q4" s="149"/>
      <c r="R4" s="149"/>
    </row>
    <row r="5" spans="1:18" ht="9.75" customHeight="1">
      <c r="A5" s="150"/>
      <c r="B5" s="150"/>
      <c r="C5" s="150"/>
      <c r="D5" s="150"/>
      <c r="E5" s="150"/>
      <c r="F5" s="150"/>
      <c r="G5" s="151"/>
      <c r="H5" s="151"/>
      <c r="I5" s="151"/>
      <c r="J5" s="151"/>
      <c r="K5" s="151"/>
      <c r="L5" s="151"/>
      <c r="M5" s="151"/>
      <c r="N5" s="151"/>
      <c r="O5" s="151"/>
      <c r="P5" s="151"/>
      <c r="Q5" s="151"/>
      <c r="R5" s="151"/>
    </row>
    <row r="6" spans="1:18" ht="21" customHeight="1">
      <c r="A6" s="152" t="s">
        <v>48</v>
      </c>
      <c r="B6" s="152"/>
      <c r="C6" s="153" t="s">
        <v>49</v>
      </c>
      <c r="D6" s="153" t="s">
        <v>50</v>
      </c>
      <c r="E6" s="154" t="s">
        <v>51</v>
      </c>
      <c r="F6" s="154"/>
      <c r="G6" s="155" t="s">
        <v>52</v>
      </c>
      <c r="H6" s="155"/>
      <c r="I6" s="155" t="s">
        <v>53</v>
      </c>
      <c r="J6" s="155"/>
      <c r="K6" s="151"/>
      <c r="L6" s="151"/>
      <c r="M6" s="151"/>
      <c r="N6" s="151"/>
      <c r="O6" s="151"/>
      <c r="P6" s="151"/>
      <c r="Q6" s="151"/>
      <c r="R6" s="151"/>
    </row>
    <row r="7" spans="1:18" ht="15" customHeight="1">
      <c r="A7" s="156" t="s">
        <v>54</v>
      </c>
      <c r="B7" s="156"/>
      <c r="C7" s="157">
        <v>2225703</v>
      </c>
      <c r="D7" s="157">
        <v>2240203</v>
      </c>
      <c r="E7" s="158">
        <v>2062876</v>
      </c>
      <c r="F7" s="158"/>
      <c r="G7" s="158">
        <v>2078669</v>
      </c>
      <c r="H7" s="158"/>
      <c r="I7" s="158">
        <v>2078981</v>
      </c>
      <c r="J7" s="158"/>
      <c r="K7" s="151"/>
      <c r="L7" s="151"/>
      <c r="M7" s="151"/>
      <c r="N7" s="151"/>
      <c r="O7" s="151"/>
      <c r="P7" s="151"/>
      <c r="Q7" s="151"/>
      <c r="R7" s="151"/>
    </row>
    <row r="8" spans="1:18" ht="15" customHeight="1">
      <c r="A8" s="156" t="s">
        <v>55</v>
      </c>
      <c r="B8" s="156"/>
      <c r="C8" s="157">
        <v>0</v>
      </c>
      <c r="D8" s="157">
        <v>34335</v>
      </c>
      <c r="E8" s="158">
        <v>0</v>
      </c>
      <c r="F8" s="158"/>
      <c r="G8" s="158">
        <v>0</v>
      </c>
      <c r="H8" s="158"/>
      <c r="I8" s="158">
        <v>0</v>
      </c>
      <c r="J8" s="158"/>
      <c r="K8" s="151"/>
      <c r="L8" s="151"/>
      <c r="M8" s="151"/>
      <c r="N8" s="151"/>
      <c r="O8" s="151"/>
      <c r="P8" s="151"/>
      <c r="Q8" s="151"/>
      <c r="R8" s="151"/>
    </row>
    <row r="9" spans="1:18" ht="24.75" customHeight="1">
      <c r="A9" s="159" t="s">
        <v>56</v>
      </c>
      <c r="B9" s="159"/>
      <c r="C9" s="160">
        <v>60973</v>
      </c>
      <c r="D9" s="160">
        <v>60973</v>
      </c>
      <c r="E9" s="158">
        <v>59632</v>
      </c>
      <c r="F9" s="158"/>
      <c r="G9" s="158">
        <v>59632</v>
      </c>
      <c r="H9" s="158"/>
      <c r="I9" s="158">
        <v>59632</v>
      </c>
      <c r="J9" s="158"/>
      <c r="K9" s="151"/>
      <c r="L9" s="151"/>
      <c r="M9" s="151"/>
      <c r="N9" s="151"/>
      <c r="O9" s="151"/>
      <c r="P9" s="151"/>
      <c r="Q9" s="151"/>
      <c r="R9" s="151"/>
    </row>
    <row r="10" spans="1:18" ht="15" customHeight="1">
      <c r="A10" s="161" t="s">
        <v>57</v>
      </c>
      <c r="B10" s="161"/>
      <c r="C10" s="162">
        <v>479176</v>
      </c>
      <c r="D10" s="162">
        <v>481087</v>
      </c>
      <c r="E10" s="158">
        <v>505719</v>
      </c>
      <c r="F10" s="158"/>
      <c r="G10" s="158">
        <v>505719</v>
      </c>
      <c r="H10" s="158"/>
      <c r="I10" s="158">
        <v>505719</v>
      </c>
      <c r="J10" s="158"/>
      <c r="K10" s="151"/>
      <c r="L10" s="151"/>
      <c r="M10" s="151"/>
      <c r="N10" s="151"/>
      <c r="O10" s="151"/>
      <c r="P10" s="151"/>
      <c r="Q10" s="151"/>
      <c r="R10" s="151"/>
    </row>
    <row r="11" spans="1:18" ht="15" customHeight="1">
      <c r="A11" s="161" t="s">
        <v>58</v>
      </c>
      <c r="B11" s="161"/>
      <c r="C11" s="161"/>
      <c r="D11" s="161"/>
      <c r="E11" s="163"/>
      <c r="F11" s="163"/>
      <c r="G11" s="163"/>
      <c r="H11" s="163"/>
      <c r="I11" s="163"/>
      <c r="J11" s="163"/>
      <c r="K11" s="151"/>
      <c r="L11" s="151"/>
      <c r="M11" s="151"/>
      <c r="N11" s="151"/>
      <c r="O11" s="151"/>
      <c r="P11" s="151"/>
      <c r="Q11" s="151"/>
      <c r="R11" s="151"/>
    </row>
    <row r="12" spans="1:18" ht="15" customHeight="1">
      <c r="A12" s="164" t="s">
        <v>59</v>
      </c>
      <c r="B12" s="164"/>
      <c r="C12" s="165">
        <v>9193</v>
      </c>
      <c r="D12" s="165">
        <v>18935</v>
      </c>
      <c r="E12" s="158">
        <v>12317</v>
      </c>
      <c r="F12" s="158"/>
      <c r="G12" s="158">
        <v>12317</v>
      </c>
      <c r="H12" s="158"/>
      <c r="I12" s="158">
        <v>12317</v>
      </c>
      <c r="J12" s="158"/>
      <c r="K12" s="151"/>
      <c r="L12" s="151"/>
      <c r="M12" s="151"/>
      <c r="N12" s="151"/>
      <c r="O12" s="151"/>
      <c r="P12" s="151"/>
      <c r="Q12" s="151"/>
      <c r="R12" s="151"/>
    </row>
    <row r="13" spans="1:18" ht="24.75" customHeight="1">
      <c r="A13" s="166">
        <v>332</v>
      </c>
      <c r="B13" s="166"/>
      <c r="C13" s="166"/>
      <c r="D13" s="166"/>
      <c r="E13" s="158"/>
      <c r="F13" s="158"/>
      <c r="G13" s="158"/>
      <c r="H13" s="158"/>
      <c r="I13" s="158"/>
      <c r="J13" s="158"/>
      <c r="K13" s="151"/>
      <c r="L13" s="151"/>
      <c r="M13" s="151"/>
      <c r="N13" s="151"/>
      <c r="O13" s="151"/>
      <c r="P13" s="151"/>
      <c r="Q13" s="151"/>
      <c r="R13" s="151"/>
    </row>
    <row r="14" spans="1:18" ht="15" customHeight="1">
      <c r="A14" s="156" t="s">
        <v>60</v>
      </c>
      <c r="B14" s="156"/>
      <c r="C14" s="157">
        <v>332</v>
      </c>
      <c r="D14" s="157">
        <v>332</v>
      </c>
      <c r="E14" s="158">
        <v>332</v>
      </c>
      <c r="F14" s="158"/>
      <c r="G14" s="158">
        <v>332</v>
      </c>
      <c r="H14" s="158"/>
      <c r="I14" s="158">
        <v>332</v>
      </c>
      <c r="J14" s="158"/>
      <c r="K14" s="151"/>
      <c r="L14" s="151"/>
      <c r="M14" s="151"/>
      <c r="N14" s="151"/>
      <c r="O14" s="151"/>
      <c r="P14" s="151"/>
      <c r="Q14" s="151"/>
      <c r="R14" s="151"/>
    </row>
    <row r="15" spans="1:18" ht="27.75" customHeight="1">
      <c r="A15" s="159" t="s">
        <v>61</v>
      </c>
      <c r="B15" s="159"/>
      <c r="C15" s="159"/>
      <c r="D15" s="159"/>
      <c r="E15" s="158"/>
      <c r="F15" s="158"/>
      <c r="G15" s="158"/>
      <c r="H15" s="158"/>
      <c r="I15" s="158"/>
      <c r="J15" s="158"/>
      <c r="K15" s="151"/>
      <c r="L15" s="151"/>
      <c r="M15" s="151"/>
      <c r="N15" s="151"/>
      <c r="O15" s="151"/>
      <c r="P15" s="151"/>
      <c r="Q15" s="151"/>
      <c r="R15" s="151"/>
    </row>
    <row r="16" spans="1:18" ht="24.75" customHeight="1">
      <c r="A16" s="159" t="s">
        <v>62</v>
      </c>
      <c r="B16" s="159"/>
      <c r="C16" s="159"/>
      <c r="D16" s="159"/>
      <c r="E16" s="158"/>
      <c r="F16" s="158"/>
      <c r="G16" s="158"/>
      <c r="H16" s="158"/>
      <c r="I16" s="158"/>
      <c r="J16" s="158"/>
      <c r="K16" s="151"/>
      <c r="L16" s="151"/>
      <c r="M16" s="151"/>
      <c r="N16" s="151"/>
      <c r="O16" s="151"/>
      <c r="P16" s="151"/>
      <c r="Q16" s="151"/>
      <c r="R16" s="151"/>
    </row>
    <row r="17" spans="1:18" ht="15" customHeight="1">
      <c r="A17" s="156" t="s">
        <v>63</v>
      </c>
      <c r="B17" s="156"/>
      <c r="C17" s="157">
        <v>0</v>
      </c>
      <c r="D17" s="157">
        <v>0</v>
      </c>
      <c r="E17" s="158">
        <v>0</v>
      </c>
      <c r="F17" s="158"/>
      <c r="G17" s="158">
        <v>0</v>
      </c>
      <c r="H17" s="158"/>
      <c r="I17" s="158">
        <v>0</v>
      </c>
      <c r="J17" s="158"/>
      <c r="K17" s="151"/>
      <c r="L17" s="151"/>
      <c r="M17" s="151"/>
      <c r="N17" s="151"/>
      <c r="O17" s="151"/>
      <c r="P17" s="151"/>
      <c r="Q17" s="151"/>
      <c r="R17" s="151"/>
    </row>
    <row r="18" spans="1:18" ht="19.5" customHeight="1">
      <c r="A18" s="167"/>
      <c r="B18" s="168" t="s">
        <v>64</v>
      </c>
      <c r="C18" s="169">
        <v>2775377</v>
      </c>
      <c r="D18" s="169">
        <v>2835865</v>
      </c>
      <c r="E18" s="158">
        <v>2640876</v>
      </c>
      <c r="F18" s="158"/>
      <c r="G18" s="170">
        <v>2656669</v>
      </c>
      <c r="H18" s="170"/>
      <c r="I18" s="170">
        <v>2656981</v>
      </c>
      <c r="J18" s="170"/>
      <c r="K18" s="151"/>
      <c r="L18" s="151"/>
      <c r="M18" s="151"/>
      <c r="N18" s="151"/>
      <c r="O18" s="151"/>
      <c r="P18" s="151"/>
      <c r="Q18" s="151"/>
      <c r="R18" s="151"/>
    </row>
    <row r="19" spans="1:18" ht="17.25" customHeight="1">
      <c r="A19" s="171"/>
      <c r="B19" s="172"/>
      <c r="C19" s="172"/>
      <c r="D19" s="172"/>
      <c r="E19" s="173"/>
      <c r="F19" s="173"/>
      <c r="G19" s="174"/>
      <c r="H19" s="175"/>
      <c r="I19" s="174"/>
      <c r="J19" s="175"/>
      <c r="K19" s="151"/>
      <c r="L19" s="151"/>
      <c r="M19" s="151"/>
      <c r="N19" s="151"/>
      <c r="O19" s="151"/>
      <c r="P19" s="151"/>
      <c r="Q19" s="151"/>
      <c r="R19" s="151"/>
    </row>
    <row r="20" spans="1:18" ht="14.25" customHeight="1">
      <c r="A20" s="171"/>
      <c r="B20" s="172"/>
      <c r="C20" s="172"/>
      <c r="D20" s="172"/>
      <c r="E20" s="173"/>
      <c r="F20" s="173"/>
      <c r="G20" s="174"/>
      <c r="H20" s="175"/>
      <c r="I20" s="174"/>
      <c r="J20" s="175"/>
      <c r="K20" s="151"/>
      <c r="L20" s="151"/>
      <c r="M20" s="151"/>
      <c r="N20" s="151"/>
      <c r="O20" s="151"/>
      <c r="P20" s="151"/>
      <c r="Q20" s="151"/>
      <c r="R20" s="151" t="s">
        <v>25</v>
      </c>
    </row>
    <row r="21" spans="1:18" ht="20.25" customHeight="1">
      <c r="A21" s="176" t="s">
        <v>65</v>
      </c>
      <c r="B21" s="177" t="s">
        <v>66</v>
      </c>
      <c r="C21" s="177"/>
      <c r="D21" s="177"/>
      <c r="E21" s="178" t="s">
        <v>67</v>
      </c>
      <c r="F21" s="178" t="s">
        <v>68</v>
      </c>
      <c r="G21" s="178"/>
      <c r="H21" s="178"/>
      <c r="I21" s="178" t="s">
        <v>69</v>
      </c>
      <c r="J21" s="178" t="s">
        <v>30</v>
      </c>
      <c r="K21" s="178" t="s">
        <v>70</v>
      </c>
      <c r="L21" s="178" t="s">
        <v>32</v>
      </c>
      <c r="M21" s="178" t="s">
        <v>71</v>
      </c>
      <c r="N21" s="179" t="s">
        <v>72</v>
      </c>
      <c r="O21" s="178" t="s">
        <v>35</v>
      </c>
      <c r="P21" s="178" t="s">
        <v>73</v>
      </c>
      <c r="Q21" s="178" t="s">
        <v>74</v>
      </c>
      <c r="R21" s="178" t="s">
        <v>75</v>
      </c>
    </row>
    <row r="22" spans="1:18" ht="37.5" customHeight="1">
      <c r="A22" s="176"/>
      <c r="B22" s="177"/>
      <c r="C22" s="177"/>
      <c r="D22" s="177"/>
      <c r="E22" s="178"/>
      <c r="F22" s="178" t="s">
        <v>76</v>
      </c>
      <c r="G22" s="178" t="s">
        <v>77</v>
      </c>
      <c r="H22" s="178" t="s">
        <v>78</v>
      </c>
      <c r="I22" s="178"/>
      <c r="J22" s="178"/>
      <c r="K22" s="178"/>
      <c r="L22" s="178"/>
      <c r="M22" s="178"/>
      <c r="N22" s="179"/>
      <c r="O22" s="178"/>
      <c r="P22" s="178"/>
      <c r="Q22" s="178"/>
      <c r="R22" s="178"/>
    </row>
    <row r="23" spans="1:18" s="182" customFormat="1" ht="14.25" customHeight="1">
      <c r="A23" s="180">
        <v>1</v>
      </c>
      <c r="B23" s="180">
        <v>2</v>
      </c>
      <c r="C23" s="180"/>
      <c r="D23" s="180"/>
      <c r="E23" s="181" t="s">
        <v>79</v>
      </c>
      <c r="F23" s="181">
        <v>4</v>
      </c>
      <c r="G23" s="181">
        <v>5</v>
      </c>
      <c r="H23" s="181">
        <v>6</v>
      </c>
      <c r="I23" s="181">
        <v>7</v>
      </c>
      <c r="J23" s="181">
        <v>8</v>
      </c>
      <c r="K23" s="181">
        <v>9</v>
      </c>
      <c r="L23" s="181">
        <v>10</v>
      </c>
      <c r="M23" s="181">
        <v>11</v>
      </c>
      <c r="N23" s="181">
        <v>12</v>
      </c>
      <c r="O23" s="181">
        <v>13</v>
      </c>
      <c r="P23" s="181">
        <v>14</v>
      </c>
      <c r="Q23" s="181">
        <v>15</v>
      </c>
      <c r="R23" s="181">
        <v>16</v>
      </c>
    </row>
    <row r="24" spans="1:18" s="185" customFormat="1" ht="9" customHeight="1">
      <c r="A24" s="183"/>
      <c r="B24" s="183"/>
      <c r="C24" s="183"/>
      <c r="D24" s="183"/>
      <c r="E24" s="184"/>
      <c r="F24" s="184"/>
      <c r="G24" s="184"/>
      <c r="H24" s="184"/>
      <c r="I24" s="184"/>
      <c r="J24" s="184"/>
      <c r="K24" s="184"/>
      <c r="L24" s="184"/>
      <c r="M24" s="184"/>
      <c r="N24" s="184"/>
      <c r="O24" s="184"/>
      <c r="P24" s="184"/>
      <c r="Q24" s="184"/>
      <c r="R24" s="184"/>
    </row>
    <row r="25" spans="1:18" s="187" customFormat="1" ht="14.25" customHeight="1">
      <c r="A25" s="186" t="s">
        <v>80</v>
      </c>
      <c r="B25" s="186"/>
      <c r="C25" s="186"/>
      <c r="D25" s="186"/>
      <c r="E25" s="186"/>
      <c r="F25" s="186"/>
      <c r="G25" s="186"/>
      <c r="H25" s="186"/>
      <c r="I25" s="186"/>
      <c r="J25" s="186"/>
      <c r="K25" s="186"/>
      <c r="L25" s="186"/>
      <c r="M25" s="186"/>
      <c r="N25" s="186"/>
      <c r="O25" s="186"/>
      <c r="P25" s="186"/>
      <c r="Q25" s="186"/>
      <c r="R25" s="186"/>
    </row>
    <row r="26" spans="1:18" ht="14.25" customHeight="1">
      <c r="A26" s="188" t="s">
        <v>81</v>
      </c>
      <c r="B26" s="188"/>
      <c r="C26" s="188"/>
      <c r="D26" s="188"/>
      <c r="E26" s="188"/>
      <c r="F26" s="188"/>
      <c r="G26" s="188"/>
      <c r="H26" s="188"/>
      <c r="I26" s="188"/>
      <c r="J26" s="188"/>
      <c r="K26" s="188"/>
      <c r="L26" s="188"/>
      <c r="M26" s="188"/>
      <c r="N26" s="188"/>
      <c r="O26" s="188"/>
      <c r="P26" s="188"/>
      <c r="Q26" s="188"/>
      <c r="R26" s="188"/>
    </row>
    <row r="27" spans="1:18" ht="14.25" customHeight="1">
      <c r="A27" s="189" t="s">
        <v>82</v>
      </c>
      <c r="B27" s="189" t="s">
        <v>83</v>
      </c>
      <c r="C27" s="189"/>
      <c r="D27" s="189"/>
      <c r="E27" s="189"/>
      <c r="F27" s="189"/>
      <c r="G27" s="189"/>
      <c r="H27" s="189"/>
      <c r="I27" s="189"/>
      <c r="J27" s="189"/>
      <c r="K27" s="189"/>
      <c r="L27" s="189"/>
      <c r="M27" s="189"/>
      <c r="N27" s="189"/>
      <c r="O27" s="189"/>
      <c r="P27" s="189"/>
      <c r="Q27" s="189"/>
      <c r="R27" s="189"/>
    </row>
    <row r="28" spans="1:18" s="193" customFormat="1" ht="14.25" customHeight="1">
      <c r="A28" s="190">
        <v>3</v>
      </c>
      <c r="B28" s="190" t="s">
        <v>84</v>
      </c>
      <c r="C28" s="191"/>
      <c r="D28" s="191"/>
      <c r="E28" s="192">
        <v>1297600</v>
      </c>
      <c r="F28" s="192">
        <v>1297600</v>
      </c>
      <c r="G28" s="192">
        <f>G29</f>
        <v>0</v>
      </c>
      <c r="H28" s="192">
        <f>H29</f>
        <v>0</v>
      </c>
      <c r="I28" s="192">
        <f>I29</f>
        <v>0</v>
      </c>
      <c r="J28" s="192">
        <f>J29</f>
        <v>0</v>
      </c>
      <c r="K28" s="192">
        <f>K29</f>
        <v>0</v>
      </c>
      <c r="L28" s="192">
        <f>L29</f>
        <v>0</v>
      </c>
      <c r="M28" s="192">
        <f>M29</f>
        <v>0</v>
      </c>
      <c r="N28" s="192">
        <f>N29</f>
        <v>0</v>
      </c>
      <c r="O28" s="192">
        <f>O29</f>
        <v>0</v>
      </c>
      <c r="P28" s="192"/>
      <c r="Q28" s="192">
        <v>1642658</v>
      </c>
      <c r="R28" s="192">
        <v>1650504</v>
      </c>
    </row>
    <row r="29" spans="1:18" s="195" customFormat="1" ht="14.25" customHeight="1">
      <c r="A29" s="190">
        <v>31</v>
      </c>
      <c r="B29" s="190" t="s">
        <v>85</v>
      </c>
      <c r="C29" s="191"/>
      <c r="D29" s="191"/>
      <c r="E29" s="194">
        <v>1297600</v>
      </c>
      <c r="F29" s="194">
        <v>1297600</v>
      </c>
      <c r="G29" s="194">
        <f>G30+G33+G35</f>
        <v>0</v>
      </c>
      <c r="H29" s="194">
        <f>H30+H33+H35</f>
        <v>0</v>
      </c>
      <c r="I29" s="194">
        <f>I30+I33+I35</f>
        <v>0</v>
      </c>
      <c r="J29" s="194">
        <f>J30+J33+J35</f>
        <v>0</v>
      </c>
      <c r="K29" s="194">
        <f>K30+K33+K35</f>
        <v>0</v>
      </c>
      <c r="L29" s="194">
        <f>L30+L33+L35</f>
        <v>0</v>
      </c>
      <c r="M29" s="194">
        <f>M30+M33+M35</f>
        <v>0</v>
      </c>
      <c r="N29" s="194">
        <f>N30+N33+N35</f>
        <v>0</v>
      </c>
      <c r="O29" s="194">
        <f>O30+O33+O35</f>
        <v>0</v>
      </c>
      <c r="P29" s="194"/>
      <c r="Q29" s="194">
        <v>1642658</v>
      </c>
      <c r="R29" s="194">
        <v>1650504</v>
      </c>
    </row>
    <row r="30" spans="1:18" s="195" customFormat="1" ht="14.25" customHeight="1">
      <c r="A30" s="196">
        <v>311</v>
      </c>
      <c r="B30" s="196" t="s">
        <v>86</v>
      </c>
      <c r="C30" s="197"/>
      <c r="D30" s="197"/>
      <c r="E30" s="198">
        <v>1033756</v>
      </c>
      <c r="F30" s="198">
        <v>1033756</v>
      </c>
      <c r="G30" s="198">
        <f>SUM(G31:G32)</f>
        <v>0</v>
      </c>
      <c r="H30" s="198">
        <f>SUM(H31:H32)</f>
        <v>0</v>
      </c>
      <c r="I30" s="198">
        <f>SUM(I31:I32)</f>
        <v>0</v>
      </c>
      <c r="J30" s="198">
        <f>SUM(J31:J32)</f>
        <v>0</v>
      </c>
      <c r="K30" s="198">
        <f>SUM(K31:K32)</f>
        <v>0</v>
      </c>
      <c r="L30" s="198">
        <f>SUM(L31:L32)</f>
        <v>0</v>
      </c>
      <c r="M30" s="198">
        <f>SUM(M31:M32)</f>
        <v>0</v>
      </c>
      <c r="N30" s="198">
        <f>SUM(N31:N32)</f>
        <v>0</v>
      </c>
      <c r="O30" s="198">
        <f>SUM(O31:O32)</f>
        <v>0</v>
      </c>
      <c r="P30" s="198"/>
      <c r="Q30" s="198"/>
      <c r="R30" s="198"/>
    </row>
    <row r="31" spans="1:18" s="195" customFormat="1" ht="14.25" customHeight="1">
      <c r="A31" s="199">
        <v>3111</v>
      </c>
      <c r="B31" s="199" t="s">
        <v>87</v>
      </c>
      <c r="C31" s="200"/>
      <c r="D31" s="200"/>
      <c r="E31" s="201">
        <v>1033756</v>
      </c>
      <c r="F31" s="202">
        <v>1033756</v>
      </c>
      <c r="G31" s="202"/>
      <c r="H31" s="202"/>
      <c r="I31" s="202"/>
      <c r="J31" s="202"/>
      <c r="K31" s="202"/>
      <c r="L31" s="202"/>
      <c r="M31" s="202"/>
      <c r="N31" s="202"/>
      <c r="O31" s="202"/>
      <c r="P31" s="202"/>
      <c r="Q31" s="203"/>
      <c r="R31" s="203"/>
    </row>
    <row r="32" spans="1:18" s="195" customFormat="1" ht="14.25" customHeight="1">
      <c r="A32" s="199">
        <v>3112</v>
      </c>
      <c r="B32" s="199" t="s">
        <v>88</v>
      </c>
      <c r="C32" s="200"/>
      <c r="D32" s="200"/>
      <c r="E32" s="201">
        <v>0</v>
      </c>
      <c r="F32" s="202">
        <v>0</v>
      </c>
      <c r="G32" s="202"/>
      <c r="H32" s="202"/>
      <c r="I32" s="202"/>
      <c r="J32" s="202"/>
      <c r="K32" s="202"/>
      <c r="L32" s="202"/>
      <c r="M32" s="202"/>
      <c r="N32" s="202"/>
      <c r="O32" s="202"/>
      <c r="P32" s="202"/>
      <c r="Q32" s="203"/>
      <c r="R32" s="203"/>
    </row>
    <row r="33" spans="1:18" s="195" customFormat="1" ht="14.25" customHeight="1">
      <c r="A33" s="196">
        <v>312</v>
      </c>
      <c r="B33" s="196" t="s">
        <v>89</v>
      </c>
      <c r="C33" s="197"/>
      <c r="D33" s="197"/>
      <c r="E33" s="198">
        <v>81169</v>
      </c>
      <c r="F33" s="198">
        <v>81169</v>
      </c>
      <c r="G33" s="198">
        <f>G34</f>
        <v>0</v>
      </c>
      <c r="H33" s="198">
        <f>H34</f>
        <v>0</v>
      </c>
      <c r="I33" s="198">
        <f>I34</f>
        <v>0</v>
      </c>
      <c r="J33" s="198">
        <f>J34</f>
        <v>0</v>
      </c>
      <c r="K33" s="198">
        <f>K34</f>
        <v>0</v>
      </c>
      <c r="L33" s="198">
        <f>L34</f>
        <v>0</v>
      </c>
      <c r="M33" s="198">
        <f>M34</f>
        <v>0</v>
      </c>
      <c r="N33" s="198">
        <f>N34</f>
        <v>0</v>
      </c>
      <c r="O33" s="198">
        <f>O34</f>
        <v>0</v>
      </c>
      <c r="P33" s="198"/>
      <c r="Q33" s="198">
        <f>Q34</f>
        <v>0</v>
      </c>
      <c r="R33" s="198">
        <f>R34</f>
        <v>0</v>
      </c>
    </row>
    <row r="34" spans="1:18" ht="14.25" customHeight="1">
      <c r="A34" s="204">
        <v>3121</v>
      </c>
      <c r="B34" s="204" t="s">
        <v>89</v>
      </c>
      <c r="C34" s="205"/>
      <c r="D34" s="205"/>
      <c r="E34" s="201">
        <v>81169</v>
      </c>
      <c r="F34" s="206">
        <v>81169</v>
      </c>
      <c r="G34" s="206"/>
      <c r="H34" s="206"/>
      <c r="I34" s="206"/>
      <c r="J34" s="206"/>
      <c r="K34" s="206"/>
      <c r="L34" s="206"/>
      <c r="M34" s="206"/>
      <c r="N34" s="206"/>
      <c r="O34" s="206"/>
      <c r="P34" s="206"/>
      <c r="Q34" s="206"/>
      <c r="R34" s="206"/>
    </row>
    <row r="35" spans="1:18" ht="14.25" customHeight="1">
      <c r="A35" s="196">
        <v>313</v>
      </c>
      <c r="B35" s="196" t="s">
        <v>90</v>
      </c>
      <c r="C35" s="197"/>
      <c r="D35" s="197"/>
      <c r="E35" s="198">
        <v>182675</v>
      </c>
      <c r="F35" s="198">
        <v>185675</v>
      </c>
      <c r="G35" s="198">
        <f>SUM(G36:G37)</f>
        <v>0</v>
      </c>
      <c r="H35" s="198">
        <f>SUM(H36:H37)</f>
        <v>0</v>
      </c>
      <c r="I35" s="198">
        <f>SUM(I36:I37)</f>
        <v>0</v>
      </c>
      <c r="J35" s="198">
        <f>SUM(J36:J37)</f>
        <v>0</v>
      </c>
      <c r="K35" s="198">
        <f>SUM(K36:K37)</f>
        <v>0</v>
      </c>
      <c r="L35" s="198">
        <f>SUM(L36:L37)</f>
        <v>0</v>
      </c>
      <c r="M35" s="198">
        <f>SUM(M36:M37)</f>
        <v>0</v>
      </c>
      <c r="N35" s="198">
        <f>SUM(N36:N37)</f>
        <v>0</v>
      </c>
      <c r="O35" s="198">
        <f>SUM(O36:O37)</f>
        <v>0</v>
      </c>
      <c r="P35" s="198"/>
      <c r="Q35" s="198">
        <v>16300</v>
      </c>
      <c r="R35" s="198">
        <f>SUM(R36:R37)</f>
        <v>0</v>
      </c>
    </row>
    <row r="36" spans="1:18" ht="14.25" customHeight="1">
      <c r="A36" s="199">
        <v>3132</v>
      </c>
      <c r="B36" s="207" t="s">
        <v>91</v>
      </c>
      <c r="C36" s="208"/>
      <c r="D36" s="208"/>
      <c r="E36" s="201">
        <v>182675</v>
      </c>
      <c r="F36" s="201">
        <v>182675</v>
      </c>
      <c r="G36" s="201"/>
      <c r="H36" s="201"/>
      <c r="I36" s="201"/>
      <c r="J36" s="201"/>
      <c r="K36" s="201"/>
      <c r="L36" s="201"/>
      <c r="M36" s="201"/>
      <c r="N36" s="201"/>
      <c r="O36" s="201"/>
      <c r="P36" s="201"/>
      <c r="Q36" s="203"/>
      <c r="R36" s="203"/>
    </row>
    <row r="37" spans="1:18" ht="14.25" customHeight="1">
      <c r="A37" s="199">
        <v>3133</v>
      </c>
      <c r="B37" s="207" t="s">
        <v>92</v>
      </c>
      <c r="C37" s="207"/>
      <c r="D37" s="207"/>
      <c r="E37" s="201"/>
      <c r="F37" s="201"/>
      <c r="G37" s="201"/>
      <c r="H37" s="201"/>
      <c r="I37" s="201"/>
      <c r="J37" s="201"/>
      <c r="K37" s="201"/>
      <c r="L37" s="201"/>
      <c r="M37" s="201"/>
      <c r="N37" s="201"/>
      <c r="O37" s="201"/>
      <c r="P37" s="201"/>
      <c r="Q37" s="203"/>
      <c r="R37" s="203"/>
    </row>
    <row r="38" spans="1:18" ht="14.25" customHeight="1">
      <c r="A38" s="189" t="s">
        <v>82</v>
      </c>
      <c r="B38" s="189" t="s">
        <v>93</v>
      </c>
      <c r="C38" s="189"/>
      <c r="D38" s="189"/>
      <c r="E38" s="189"/>
      <c r="F38" s="189"/>
      <c r="G38" s="189"/>
      <c r="H38" s="189"/>
      <c r="I38" s="189"/>
      <c r="J38" s="189"/>
      <c r="K38" s="189"/>
      <c r="L38" s="189"/>
      <c r="M38" s="189"/>
      <c r="N38" s="189"/>
      <c r="O38" s="189"/>
      <c r="P38" s="189"/>
      <c r="Q38" s="189"/>
      <c r="R38" s="189"/>
    </row>
    <row r="39" spans="1:18" ht="14.25" customHeight="1">
      <c r="A39" s="190">
        <v>3</v>
      </c>
      <c r="B39" s="190" t="s">
        <v>84</v>
      </c>
      <c r="C39" s="191"/>
      <c r="D39" s="191"/>
      <c r="E39" s="194">
        <v>220603</v>
      </c>
      <c r="F39" s="209">
        <f>F40</f>
        <v>0</v>
      </c>
      <c r="G39" s="209">
        <f>G40</f>
        <v>0</v>
      </c>
      <c r="H39" s="209">
        <f>H40</f>
        <v>0</v>
      </c>
      <c r="I39" s="209">
        <f>I40</f>
        <v>0</v>
      </c>
      <c r="J39" s="209">
        <f>J40</f>
        <v>0</v>
      </c>
      <c r="K39" s="194">
        <v>220603</v>
      </c>
      <c r="L39" s="209">
        <f>L40</f>
        <v>0</v>
      </c>
      <c r="M39" s="209">
        <f>M40</f>
        <v>0</v>
      </c>
      <c r="N39" s="209">
        <f>N40</f>
        <v>0</v>
      </c>
      <c r="O39" s="209">
        <f>O40</f>
        <v>0</v>
      </c>
      <c r="P39" s="209"/>
      <c r="Q39" s="209">
        <v>225372</v>
      </c>
      <c r="R39" s="209">
        <v>225372</v>
      </c>
    </row>
    <row r="40" spans="1:18" ht="14.25" customHeight="1">
      <c r="A40" s="190">
        <v>31</v>
      </c>
      <c r="B40" s="190" t="s">
        <v>85</v>
      </c>
      <c r="C40" s="191"/>
      <c r="D40" s="191"/>
      <c r="E40" s="194">
        <v>220603</v>
      </c>
      <c r="F40" s="209">
        <f>F41+F44</f>
        <v>0</v>
      </c>
      <c r="G40" s="209">
        <f>G41+G44</f>
        <v>0</v>
      </c>
      <c r="H40" s="209">
        <f>H41+H44</f>
        <v>0</v>
      </c>
      <c r="I40" s="209">
        <f>I41+I44</f>
        <v>0</v>
      </c>
      <c r="J40" s="209">
        <f>J41+J44</f>
        <v>0</v>
      </c>
      <c r="K40" s="194">
        <v>220603</v>
      </c>
      <c r="L40" s="209">
        <f>L41+L44</f>
        <v>0</v>
      </c>
      <c r="M40" s="209">
        <f>M41+M44</f>
        <v>0</v>
      </c>
      <c r="N40" s="209">
        <f>N41+N44</f>
        <v>0</v>
      </c>
      <c r="O40" s="209">
        <f>O41+O44</f>
        <v>0</v>
      </c>
      <c r="P40" s="209"/>
      <c r="Q40" s="209">
        <v>225372</v>
      </c>
      <c r="R40" s="209">
        <v>225372</v>
      </c>
    </row>
    <row r="41" spans="1:18" ht="14.25" customHeight="1">
      <c r="A41" s="196">
        <v>311</v>
      </c>
      <c r="B41" s="196" t="s">
        <v>86</v>
      </c>
      <c r="C41" s="197"/>
      <c r="D41" s="197"/>
      <c r="E41" s="198">
        <v>195353</v>
      </c>
      <c r="F41" s="210">
        <f>SUM(F42:F43)</f>
        <v>0</v>
      </c>
      <c r="G41" s="210">
        <f>SUM(G42:G43)</f>
        <v>0</v>
      </c>
      <c r="H41" s="210">
        <f>SUM(H42:H43)</f>
        <v>0</v>
      </c>
      <c r="I41" s="210">
        <f>SUM(I42:I43)</f>
        <v>0</v>
      </c>
      <c r="J41" s="210">
        <f>SUM(J42:J43)</f>
        <v>0</v>
      </c>
      <c r="K41" s="198">
        <v>195353</v>
      </c>
      <c r="L41" s="210">
        <f>SUM(L42:L43)</f>
        <v>0</v>
      </c>
      <c r="M41" s="210">
        <f>SUM(M42:M43)</f>
        <v>0</v>
      </c>
      <c r="N41" s="210">
        <f>SUM(N42:N43)</f>
        <v>0</v>
      </c>
      <c r="O41" s="210">
        <f>SUM(O42:O43)</f>
        <v>0</v>
      </c>
      <c r="P41" s="210"/>
      <c r="Q41" s="210">
        <f>SUM(Q42:Q43)</f>
        <v>0</v>
      </c>
      <c r="R41" s="210">
        <f>SUM(R42:R43)</f>
        <v>0</v>
      </c>
    </row>
    <row r="42" spans="1:18" ht="14.25" customHeight="1">
      <c r="A42" s="199">
        <v>3111</v>
      </c>
      <c r="B42" s="199" t="s">
        <v>87</v>
      </c>
      <c r="C42" s="200"/>
      <c r="D42" s="200"/>
      <c r="E42" s="201">
        <v>195353</v>
      </c>
      <c r="F42" s="201"/>
      <c r="G42" s="201"/>
      <c r="H42" s="201"/>
      <c r="I42" s="201"/>
      <c r="J42" s="201"/>
      <c r="K42" s="201">
        <v>195353</v>
      </c>
      <c r="L42" s="201"/>
      <c r="M42" s="201"/>
      <c r="N42" s="201"/>
      <c r="O42" s="201"/>
      <c r="P42" s="201"/>
      <c r="Q42" s="203"/>
      <c r="R42" s="203"/>
    </row>
    <row r="43" spans="1:18" ht="14.25" customHeight="1">
      <c r="A43" s="199">
        <v>3112</v>
      </c>
      <c r="B43" s="199" t="s">
        <v>88</v>
      </c>
      <c r="C43" s="199"/>
      <c r="D43" s="199"/>
      <c r="E43" s="201">
        <f>SUM(F43:O43)</f>
        <v>0</v>
      </c>
      <c r="F43" s="201"/>
      <c r="G43" s="201"/>
      <c r="H43" s="201"/>
      <c r="I43" s="201"/>
      <c r="J43" s="201"/>
      <c r="K43" s="201"/>
      <c r="L43" s="201"/>
      <c r="M43" s="201"/>
      <c r="N43" s="201"/>
      <c r="O43" s="201"/>
      <c r="P43" s="201"/>
      <c r="Q43" s="203"/>
      <c r="R43" s="203"/>
    </row>
    <row r="44" spans="1:18" ht="14.25" customHeight="1">
      <c r="A44" s="196">
        <v>313</v>
      </c>
      <c r="B44" s="196" t="s">
        <v>90</v>
      </c>
      <c r="C44" s="197"/>
      <c r="D44" s="197"/>
      <c r="E44" s="198">
        <v>25250</v>
      </c>
      <c r="F44" s="210">
        <f>SUM(F45:F46)</f>
        <v>0</v>
      </c>
      <c r="G44" s="210">
        <f>SUM(G45:G46)</f>
        <v>0</v>
      </c>
      <c r="H44" s="210">
        <f>SUM(H45:H46)</f>
        <v>0</v>
      </c>
      <c r="I44" s="210">
        <f>SUM(I45:I46)</f>
        <v>0</v>
      </c>
      <c r="J44" s="210">
        <f>SUM(J45:J46)</f>
        <v>0</v>
      </c>
      <c r="K44" s="198">
        <v>25250</v>
      </c>
      <c r="L44" s="210">
        <f>SUM(L45:L46)</f>
        <v>0</v>
      </c>
      <c r="M44" s="210">
        <f>SUM(M45:M46)</f>
        <v>0</v>
      </c>
      <c r="N44" s="210">
        <f>SUM(N45:N46)</f>
        <v>0</v>
      </c>
      <c r="O44" s="210">
        <f>SUM(O45:O46)</f>
        <v>0</v>
      </c>
      <c r="P44" s="210"/>
      <c r="Q44" s="210">
        <f>SUM(Q45:Q46)</f>
        <v>0</v>
      </c>
      <c r="R44" s="210">
        <f>SUM(R45:R46)</f>
        <v>0</v>
      </c>
    </row>
    <row r="45" spans="1:18" ht="14.25" customHeight="1">
      <c r="A45" s="199">
        <v>3132</v>
      </c>
      <c r="B45" s="207" t="s">
        <v>91</v>
      </c>
      <c r="C45" s="208"/>
      <c r="D45" s="208"/>
      <c r="E45" s="201">
        <v>25250</v>
      </c>
      <c r="F45" s="201"/>
      <c r="G45" s="201"/>
      <c r="H45" s="201"/>
      <c r="I45" s="201"/>
      <c r="J45" s="201"/>
      <c r="K45" s="201">
        <v>25250</v>
      </c>
      <c r="L45" s="201"/>
      <c r="M45" s="201"/>
      <c r="N45" s="201"/>
      <c r="O45" s="201"/>
      <c r="P45" s="201"/>
      <c r="Q45" s="203"/>
      <c r="R45" s="203"/>
    </row>
    <row r="46" spans="1:18" ht="14.25" customHeight="1">
      <c r="A46" s="199">
        <v>3133</v>
      </c>
      <c r="B46" s="207" t="s">
        <v>92</v>
      </c>
      <c r="C46" s="207"/>
      <c r="D46" s="207"/>
      <c r="E46" s="201"/>
      <c r="F46" s="201"/>
      <c r="G46" s="201"/>
      <c r="H46" s="201"/>
      <c r="I46" s="201"/>
      <c r="J46" s="201"/>
      <c r="K46" s="201"/>
      <c r="L46" s="201"/>
      <c r="M46" s="201"/>
      <c r="N46" s="201"/>
      <c r="O46" s="201"/>
      <c r="P46" s="201"/>
      <c r="Q46" s="203"/>
      <c r="R46" s="203"/>
    </row>
    <row r="47" spans="1:18" ht="14.25" customHeight="1">
      <c r="A47" s="188"/>
      <c r="B47" s="188" t="s">
        <v>94</v>
      </c>
      <c r="C47" s="211"/>
      <c r="D47" s="211"/>
      <c r="E47" s="212">
        <v>1518203</v>
      </c>
      <c r="F47" s="212">
        <v>1297600</v>
      </c>
      <c r="G47" s="212">
        <f>G28+G39</f>
        <v>0</v>
      </c>
      <c r="H47" s="212">
        <f>H28+H39</f>
        <v>0</v>
      </c>
      <c r="I47" s="212">
        <f>I28+I39</f>
        <v>0</v>
      </c>
      <c r="J47" s="212">
        <f>J28+J39</f>
        <v>0</v>
      </c>
      <c r="K47" s="212">
        <v>220603</v>
      </c>
      <c r="L47" s="212">
        <f>L28+L39</f>
        <v>0</v>
      </c>
      <c r="M47" s="212">
        <f>M28+M39</f>
        <v>0</v>
      </c>
      <c r="N47" s="212">
        <f>N28+N39</f>
        <v>0</v>
      </c>
      <c r="O47" s="212">
        <f>O28+O39</f>
        <v>0</v>
      </c>
      <c r="P47" s="212"/>
      <c r="Q47" s="212">
        <f>Q28+Q39</f>
        <v>1868030</v>
      </c>
      <c r="R47" s="212">
        <f>R28+R39</f>
        <v>1875876</v>
      </c>
    </row>
    <row r="48" spans="1:18" ht="7.5" customHeight="1">
      <c r="A48" s="213"/>
      <c r="B48" s="214"/>
      <c r="C48" s="214"/>
      <c r="D48" s="214"/>
      <c r="E48" s="215"/>
      <c r="F48" s="216"/>
      <c r="G48" s="217"/>
      <c r="H48" s="217"/>
      <c r="I48" s="217"/>
      <c r="J48" s="217"/>
      <c r="K48" s="217"/>
      <c r="L48" s="217"/>
      <c r="M48" s="217"/>
      <c r="N48" s="217"/>
      <c r="O48" s="217"/>
      <c r="P48" s="217"/>
      <c r="Q48" s="217"/>
      <c r="R48" s="217"/>
    </row>
    <row r="49" spans="1:18" ht="14.25" customHeight="1">
      <c r="A49" s="188" t="s">
        <v>95</v>
      </c>
      <c r="B49" s="188"/>
      <c r="C49" s="188"/>
      <c r="D49" s="188"/>
      <c r="E49" s="212"/>
      <c r="F49" s="218"/>
      <c r="G49" s="218"/>
      <c r="H49" s="218"/>
      <c r="I49" s="218"/>
      <c r="J49" s="218"/>
      <c r="K49" s="218"/>
      <c r="L49" s="218"/>
      <c r="M49" s="218"/>
      <c r="N49" s="218"/>
      <c r="O49" s="218"/>
      <c r="P49" s="218"/>
      <c r="Q49" s="218"/>
      <c r="R49" s="218"/>
    </row>
    <row r="50" spans="1:18" ht="14.25" customHeight="1">
      <c r="A50" s="189" t="s">
        <v>82</v>
      </c>
      <c r="B50" s="189" t="s">
        <v>83</v>
      </c>
      <c r="C50" s="189"/>
      <c r="D50" s="189"/>
      <c r="E50" s="189"/>
      <c r="F50" s="189"/>
      <c r="G50" s="189"/>
      <c r="H50" s="189"/>
      <c r="I50" s="189"/>
      <c r="J50" s="189"/>
      <c r="K50" s="189"/>
      <c r="L50" s="189"/>
      <c r="M50" s="189"/>
      <c r="N50" s="189"/>
      <c r="O50" s="189"/>
      <c r="P50" s="189"/>
      <c r="Q50" s="189"/>
      <c r="R50" s="189"/>
    </row>
    <row r="51" spans="1:18" ht="14.25" customHeight="1">
      <c r="A51" s="190">
        <v>3</v>
      </c>
      <c r="B51" s="190" t="s">
        <v>84</v>
      </c>
      <c r="C51" s="191"/>
      <c r="D51" s="191"/>
      <c r="E51" s="194">
        <v>166988</v>
      </c>
      <c r="F51" s="194">
        <v>166988</v>
      </c>
      <c r="G51" s="194">
        <f>G52</f>
        <v>0</v>
      </c>
      <c r="H51" s="194">
        <f>H52</f>
        <v>0</v>
      </c>
      <c r="I51" s="194">
        <f>I52</f>
        <v>0</v>
      </c>
      <c r="J51" s="194">
        <f>J52</f>
        <v>0</v>
      </c>
      <c r="K51" s="194">
        <f>K52</f>
        <v>0</v>
      </c>
      <c r="L51" s="194">
        <f>L52</f>
        <v>0</v>
      </c>
      <c r="M51" s="194">
        <f>M52</f>
        <v>0</v>
      </c>
      <c r="N51" s="194">
        <f>N52</f>
        <v>0</v>
      </c>
      <c r="O51" s="194">
        <f>O52</f>
        <v>0</v>
      </c>
      <c r="P51" s="194"/>
      <c r="Q51" s="194">
        <v>162197</v>
      </c>
      <c r="R51" s="194">
        <v>162197</v>
      </c>
    </row>
    <row r="52" spans="1:18" ht="14.25" customHeight="1">
      <c r="A52" s="190">
        <v>32</v>
      </c>
      <c r="B52" s="190" t="s">
        <v>96</v>
      </c>
      <c r="C52" s="191"/>
      <c r="D52" s="191"/>
      <c r="E52" s="194">
        <v>166988</v>
      </c>
      <c r="F52" s="194">
        <v>166988</v>
      </c>
      <c r="G52" s="194">
        <f>G53+G57</f>
        <v>0</v>
      </c>
      <c r="H52" s="194">
        <f>H53+H57</f>
        <v>0</v>
      </c>
      <c r="I52" s="194">
        <f>I53+I57</f>
        <v>0</v>
      </c>
      <c r="J52" s="194">
        <f>J53+J57</f>
        <v>0</v>
      </c>
      <c r="K52" s="194">
        <f>K53+K57</f>
        <v>0</v>
      </c>
      <c r="L52" s="194">
        <f>L53+L57</f>
        <v>0</v>
      </c>
      <c r="M52" s="194">
        <f>M53+M57</f>
        <v>0</v>
      </c>
      <c r="N52" s="194">
        <f>N53+N57</f>
        <v>0</v>
      </c>
      <c r="O52" s="194">
        <f>O53+O57</f>
        <v>0</v>
      </c>
      <c r="P52" s="194"/>
      <c r="Q52" s="194">
        <v>162197</v>
      </c>
      <c r="R52" s="194">
        <v>162197</v>
      </c>
    </row>
    <row r="53" spans="1:18" ht="14.25" customHeight="1">
      <c r="A53" s="196">
        <v>321</v>
      </c>
      <c r="B53" s="196" t="s">
        <v>97</v>
      </c>
      <c r="C53" s="196"/>
      <c r="D53" s="196"/>
      <c r="E53" s="219">
        <f>SUM(E54:E54)</f>
        <v>0</v>
      </c>
      <c r="F53" s="219">
        <f>SUM(F54:F54)</f>
        <v>0</v>
      </c>
      <c r="G53" s="219">
        <f>SUM(G54:G54)</f>
        <v>0</v>
      </c>
      <c r="H53" s="219">
        <f>SUM(H54:H54)</f>
        <v>0</v>
      </c>
      <c r="I53" s="219">
        <f>SUM(I54:I54)</f>
        <v>0</v>
      </c>
      <c r="J53" s="219">
        <f>SUM(J54:J54)</f>
        <v>0</v>
      </c>
      <c r="K53" s="219">
        <f>SUM(K54:K54)</f>
        <v>0</v>
      </c>
      <c r="L53" s="219">
        <f>SUM(L54:L54)</f>
        <v>0</v>
      </c>
      <c r="M53" s="219">
        <f>SUM(M54:M54)</f>
        <v>0</v>
      </c>
      <c r="N53" s="219">
        <f>SUM(N54:N54)</f>
        <v>0</v>
      </c>
      <c r="O53" s="219">
        <f>SUM(O54:O54)</f>
        <v>0</v>
      </c>
      <c r="P53" s="219"/>
      <c r="Q53" s="219">
        <f>SUM(Q54:Q54)</f>
        <v>0</v>
      </c>
      <c r="R53" s="219">
        <f>SUM(R54:R54)</f>
        <v>0</v>
      </c>
    </row>
    <row r="54" spans="1:18" ht="14.25" customHeight="1">
      <c r="A54" s="199">
        <v>3212</v>
      </c>
      <c r="B54" s="220" t="s">
        <v>98</v>
      </c>
      <c r="C54" s="220"/>
      <c r="D54" s="220"/>
      <c r="E54" s="201"/>
      <c r="F54" s="201"/>
      <c r="G54" s="201"/>
      <c r="H54" s="201"/>
      <c r="I54" s="201"/>
      <c r="J54" s="201"/>
      <c r="K54" s="201"/>
      <c r="L54" s="201"/>
      <c r="M54" s="201"/>
      <c r="N54" s="201"/>
      <c r="O54" s="201"/>
      <c r="P54" s="201"/>
      <c r="Q54" s="203"/>
      <c r="R54" s="203"/>
    </row>
    <row r="55" spans="1:18" ht="14.25" customHeight="1">
      <c r="A55" s="221">
        <v>321</v>
      </c>
      <c r="B55" s="222" t="s">
        <v>97</v>
      </c>
      <c r="C55" s="223"/>
      <c r="D55" s="223"/>
      <c r="E55" s="215">
        <v>58231</v>
      </c>
      <c r="F55" s="215">
        <v>58231</v>
      </c>
      <c r="G55" s="201"/>
      <c r="H55" s="201"/>
      <c r="I55" s="201"/>
      <c r="J55" s="201"/>
      <c r="K55" s="201"/>
      <c r="L55" s="201"/>
      <c r="M55" s="201"/>
      <c r="N55" s="201"/>
      <c r="O55" s="201"/>
      <c r="P55" s="201"/>
      <c r="Q55" s="203"/>
      <c r="R55" s="203"/>
    </row>
    <row r="56" spans="1:18" ht="27" customHeight="1">
      <c r="A56" s="199">
        <v>3212</v>
      </c>
      <c r="B56" s="220" t="s">
        <v>98</v>
      </c>
      <c r="C56" s="223"/>
      <c r="D56" s="223"/>
      <c r="E56" s="201">
        <v>58231</v>
      </c>
      <c r="F56" s="201">
        <v>58231</v>
      </c>
      <c r="G56" s="201"/>
      <c r="H56" s="201"/>
      <c r="I56" s="201"/>
      <c r="J56" s="201"/>
      <c r="K56" s="201"/>
      <c r="L56" s="201"/>
      <c r="M56" s="201"/>
      <c r="N56" s="201"/>
      <c r="O56" s="201"/>
      <c r="P56" s="201"/>
      <c r="Q56" s="203"/>
      <c r="R56" s="203"/>
    </row>
    <row r="57" spans="1:18" s="195" customFormat="1" ht="14.25" customHeight="1">
      <c r="A57" s="196">
        <v>322</v>
      </c>
      <c r="B57" s="196" t="s">
        <v>99</v>
      </c>
      <c r="C57" s="197"/>
      <c r="D57" s="197"/>
      <c r="E57" s="219">
        <v>109257</v>
      </c>
      <c r="F57" s="219">
        <v>109257</v>
      </c>
      <c r="G57" s="219">
        <f>G61</f>
        <v>0</v>
      </c>
      <c r="H57" s="219">
        <f>H61</f>
        <v>0</v>
      </c>
      <c r="I57" s="219">
        <f>I61</f>
        <v>0</v>
      </c>
      <c r="J57" s="219">
        <f>J61</f>
        <v>0</v>
      </c>
      <c r="K57" s="219">
        <f>K61</f>
        <v>0</v>
      </c>
      <c r="L57" s="219">
        <f>L61</f>
        <v>0</v>
      </c>
      <c r="M57" s="219">
        <f>M61</f>
        <v>0</v>
      </c>
      <c r="N57" s="219">
        <f>N61</f>
        <v>0</v>
      </c>
      <c r="O57" s="219">
        <f>O61</f>
        <v>0</v>
      </c>
      <c r="P57" s="219"/>
      <c r="Q57" s="219">
        <f>Q61</f>
        <v>0</v>
      </c>
      <c r="R57" s="219">
        <f>R61</f>
        <v>0</v>
      </c>
    </row>
    <row r="58" spans="1:18" s="195" customFormat="1" ht="14.25" customHeight="1">
      <c r="A58" s="196"/>
      <c r="B58" s="196"/>
      <c r="C58" s="197"/>
      <c r="D58" s="197"/>
      <c r="E58" s="219"/>
      <c r="F58" s="219"/>
      <c r="G58" s="219"/>
      <c r="H58" s="219"/>
      <c r="I58" s="219"/>
      <c r="J58" s="219"/>
      <c r="K58" s="219"/>
      <c r="L58" s="219"/>
      <c r="M58" s="219"/>
      <c r="N58" s="219"/>
      <c r="O58" s="219"/>
      <c r="P58" s="219"/>
      <c r="Q58" s="219"/>
      <c r="R58" s="219"/>
    </row>
    <row r="59" spans="1:18" s="195" customFormat="1" ht="14.25" customHeight="1">
      <c r="A59" s="204">
        <v>3221</v>
      </c>
      <c r="B59" s="204" t="s">
        <v>100</v>
      </c>
      <c r="C59" s="205"/>
      <c r="D59" s="205"/>
      <c r="E59" s="224"/>
      <c r="F59" s="224"/>
      <c r="G59" s="225"/>
      <c r="H59" s="225"/>
      <c r="I59" s="225"/>
      <c r="J59" s="225"/>
      <c r="K59" s="225"/>
      <c r="L59" s="225"/>
      <c r="M59" s="225"/>
      <c r="N59" s="225"/>
      <c r="O59" s="225"/>
      <c r="P59" s="225"/>
      <c r="Q59" s="225"/>
      <c r="R59" s="225"/>
    </row>
    <row r="60" spans="1:18" s="195" customFormat="1" ht="14.25" customHeight="1">
      <c r="A60" s="204">
        <v>3221</v>
      </c>
      <c r="B60" s="204" t="s">
        <v>100</v>
      </c>
      <c r="C60" s="205"/>
      <c r="D60" s="205"/>
      <c r="E60" s="224">
        <v>4500</v>
      </c>
      <c r="F60" s="224">
        <v>4500</v>
      </c>
      <c r="G60" s="225"/>
      <c r="H60" s="225"/>
      <c r="I60" s="225"/>
      <c r="J60" s="225"/>
      <c r="K60" s="225"/>
      <c r="L60" s="225"/>
      <c r="M60" s="225"/>
      <c r="N60" s="225"/>
      <c r="O60" s="225"/>
      <c r="P60" s="225"/>
      <c r="Q60" s="225"/>
      <c r="R60" s="225"/>
    </row>
    <row r="61" spans="1:18" ht="13.5" customHeight="1">
      <c r="A61" s="199">
        <v>3223</v>
      </c>
      <c r="B61" s="207" t="s">
        <v>101</v>
      </c>
      <c r="C61" s="226"/>
      <c r="D61" s="226"/>
      <c r="E61" s="201">
        <v>97757</v>
      </c>
      <c r="F61" s="227">
        <v>97757</v>
      </c>
      <c r="G61" s="227"/>
      <c r="H61" s="227"/>
      <c r="I61" s="227"/>
      <c r="J61" s="227"/>
      <c r="K61" s="227"/>
      <c r="L61" s="227"/>
      <c r="M61" s="227"/>
      <c r="N61" s="227"/>
      <c r="O61" s="227"/>
      <c r="P61" s="227"/>
      <c r="Q61" s="225"/>
      <c r="R61" s="225"/>
    </row>
    <row r="62" spans="1:18" ht="13.5" customHeight="1">
      <c r="A62" s="199"/>
      <c r="B62" s="207"/>
      <c r="C62" s="226"/>
      <c r="D62" s="226"/>
      <c r="E62" s="201"/>
      <c r="F62" s="227"/>
      <c r="G62" s="227"/>
      <c r="H62" s="227"/>
      <c r="I62" s="227"/>
      <c r="J62" s="227"/>
      <c r="K62" s="227"/>
      <c r="L62" s="227"/>
      <c r="M62" s="227"/>
      <c r="N62" s="227"/>
      <c r="O62" s="227"/>
      <c r="P62" s="227"/>
      <c r="Q62" s="225"/>
      <c r="R62" s="225"/>
    </row>
    <row r="63" spans="1:18" ht="13.5" customHeight="1">
      <c r="A63" s="199"/>
      <c r="B63" s="207"/>
      <c r="C63" s="226"/>
      <c r="D63" s="226"/>
      <c r="E63" s="201"/>
      <c r="F63" s="227"/>
      <c r="G63" s="227"/>
      <c r="H63" s="227"/>
      <c r="I63" s="227"/>
      <c r="J63" s="227"/>
      <c r="K63" s="227"/>
      <c r="L63" s="227"/>
      <c r="M63" s="227"/>
      <c r="N63" s="227"/>
      <c r="O63" s="227"/>
      <c r="P63" s="227"/>
      <c r="Q63" s="225"/>
      <c r="R63" s="225"/>
    </row>
    <row r="64" spans="1:18" ht="13.5" customHeight="1">
      <c r="A64" s="199"/>
      <c r="B64" s="207"/>
      <c r="C64" s="226"/>
      <c r="D64" s="226"/>
      <c r="E64" s="201"/>
      <c r="F64" s="227"/>
      <c r="G64" s="227"/>
      <c r="H64" s="227"/>
      <c r="I64" s="227"/>
      <c r="J64" s="227"/>
      <c r="K64" s="227"/>
      <c r="L64" s="227"/>
      <c r="M64" s="227"/>
      <c r="N64" s="227"/>
      <c r="O64" s="227"/>
      <c r="P64" s="227"/>
      <c r="Q64" s="225"/>
      <c r="R64" s="225"/>
    </row>
    <row r="65" spans="1:18" ht="13.5" customHeight="1">
      <c r="A65" s="199"/>
      <c r="B65" s="207"/>
      <c r="C65" s="226"/>
      <c r="D65" s="226"/>
      <c r="E65" s="201"/>
      <c r="F65" s="227"/>
      <c r="G65" s="227"/>
      <c r="H65" s="227"/>
      <c r="I65" s="227"/>
      <c r="J65" s="227"/>
      <c r="K65" s="227"/>
      <c r="L65" s="227"/>
      <c r="M65" s="227"/>
      <c r="N65" s="227"/>
      <c r="O65" s="227"/>
      <c r="P65" s="227"/>
      <c r="Q65" s="225"/>
      <c r="R65" s="225"/>
    </row>
    <row r="66" spans="1:18" ht="13.5" customHeight="1">
      <c r="A66" s="199"/>
      <c r="B66" s="207"/>
      <c r="C66" s="226"/>
      <c r="D66" s="226"/>
      <c r="E66" s="201"/>
      <c r="F66" s="227"/>
      <c r="G66" s="227"/>
      <c r="H66" s="227"/>
      <c r="I66" s="227"/>
      <c r="J66" s="227"/>
      <c r="K66" s="227"/>
      <c r="L66" s="227"/>
      <c r="M66" s="227"/>
      <c r="N66" s="227"/>
      <c r="O66" s="227"/>
      <c r="P66" s="227"/>
      <c r="Q66" s="225"/>
      <c r="R66" s="225"/>
    </row>
    <row r="67" spans="1:18" ht="14.25" customHeight="1">
      <c r="A67" s="199">
        <v>3225</v>
      </c>
      <c r="B67" s="207" t="s">
        <v>102</v>
      </c>
      <c r="C67" s="208"/>
      <c r="D67" s="208"/>
      <c r="E67" s="201"/>
      <c r="F67" s="227"/>
      <c r="G67" s="227"/>
      <c r="H67" s="227"/>
      <c r="I67" s="227"/>
      <c r="J67" s="227"/>
      <c r="K67" s="227"/>
      <c r="L67" s="227"/>
      <c r="M67" s="227"/>
      <c r="N67" s="227"/>
      <c r="O67" s="227"/>
      <c r="P67" s="227"/>
      <c r="Q67" s="225"/>
      <c r="R67" s="225"/>
    </row>
    <row r="68" spans="1:18" ht="0" customHeight="1" hidden="1">
      <c r="A68" s="228">
        <v>323</v>
      </c>
      <c r="B68" s="228" t="s">
        <v>103</v>
      </c>
      <c r="C68" s="229"/>
      <c r="D68" s="229"/>
      <c r="E68" s="230">
        <v>7850</v>
      </c>
      <c r="F68" s="231">
        <v>7850</v>
      </c>
      <c r="G68" s="232"/>
      <c r="H68" s="232"/>
      <c r="I68" s="232"/>
      <c r="J68" s="232"/>
      <c r="K68" s="232"/>
      <c r="L68" s="232"/>
      <c r="M68" s="232"/>
      <c r="N68" s="232"/>
      <c r="O68" s="232"/>
      <c r="P68" s="232"/>
      <c r="Q68" s="231"/>
      <c r="R68" s="231"/>
    </row>
    <row r="69" spans="1:18" ht="14.25" customHeight="1">
      <c r="A69" s="204">
        <v>3236</v>
      </c>
      <c r="B69" s="204" t="s">
        <v>104</v>
      </c>
      <c r="C69" s="205"/>
      <c r="D69" s="205"/>
      <c r="E69" s="206">
        <v>7850</v>
      </c>
      <c r="F69" s="224">
        <v>7850</v>
      </c>
      <c r="G69" s="224"/>
      <c r="H69" s="224"/>
      <c r="I69" s="224"/>
      <c r="J69" s="224"/>
      <c r="K69" s="224"/>
      <c r="L69" s="224"/>
      <c r="M69" s="224"/>
      <c r="N69" s="224"/>
      <c r="O69" s="224"/>
      <c r="P69" s="224"/>
      <c r="Q69" s="225"/>
      <c r="R69" s="225"/>
    </row>
    <row r="70" spans="1:18" ht="14.25" customHeight="1">
      <c r="A70" s="204">
        <v>3225</v>
      </c>
      <c r="B70" s="204" t="s">
        <v>102</v>
      </c>
      <c r="C70" s="205"/>
      <c r="D70" s="205"/>
      <c r="E70" s="206">
        <v>7000</v>
      </c>
      <c r="F70" s="224">
        <v>7000</v>
      </c>
      <c r="G70" s="224"/>
      <c r="H70" s="224"/>
      <c r="I70" s="224"/>
      <c r="J70" s="224"/>
      <c r="K70" s="224"/>
      <c r="L70" s="224"/>
      <c r="M70" s="224"/>
      <c r="N70" s="224"/>
      <c r="O70" s="224"/>
      <c r="P70" s="224"/>
      <c r="Q70" s="225"/>
      <c r="R70" s="225"/>
    </row>
    <row r="71" spans="1:18" ht="14.25" customHeight="1">
      <c r="A71" s="189" t="s">
        <v>82</v>
      </c>
      <c r="B71" s="189" t="s">
        <v>105</v>
      </c>
      <c r="C71" s="189"/>
      <c r="D71" s="189"/>
      <c r="E71" s="189"/>
      <c r="F71" s="189"/>
      <c r="G71" s="189"/>
      <c r="H71" s="189"/>
      <c r="I71" s="189"/>
      <c r="J71" s="189"/>
      <c r="K71" s="189"/>
      <c r="L71" s="189"/>
      <c r="M71" s="189"/>
      <c r="N71" s="189"/>
      <c r="O71" s="189"/>
      <c r="P71" s="189"/>
      <c r="Q71" s="189"/>
      <c r="R71" s="189"/>
    </row>
    <row r="72" spans="1:18" ht="14.25" customHeight="1">
      <c r="A72" s="233">
        <v>3</v>
      </c>
      <c r="B72" s="190" t="s">
        <v>84</v>
      </c>
      <c r="C72" s="205"/>
      <c r="D72" s="205"/>
      <c r="E72" s="203">
        <v>16300</v>
      </c>
      <c r="F72" s="224"/>
      <c r="G72" s="224"/>
      <c r="H72" s="224"/>
      <c r="I72" s="224"/>
      <c r="J72" s="224"/>
      <c r="K72" s="224"/>
      <c r="L72" s="224"/>
      <c r="M72" s="224"/>
      <c r="N72" s="224"/>
      <c r="O72" s="224"/>
      <c r="P72" s="225">
        <v>16300</v>
      </c>
      <c r="Q72" s="225"/>
      <c r="R72" s="225"/>
    </row>
    <row r="73" spans="1:18" ht="14.25" customHeight="1">
      <c r="A73" s="233">
        <v>32</v>
      </c>
      <c r="B73" s="190" t="s">
        <v>96</v>
      </c>
      <c r="C73" s="205"/>
      <c r="D73" s="205"/>
      <c r="E73" s="203">
        <v>16300</v>
      </c>
      <c r="F73" s="224"/>
      <c r="G73" s="224"/>
      <c r="H73" s="224"/>
      <c r="I73" s="224"/>
      <c r="J73" s="224"/>
      <c r="K73" s="224"/>
      <c r="L73" s="224"/>
      <c r="M73" s="224"/>
      <c r="N73" s="224"/>
      <c r="O73" s="224"/>
      <c r="P73" s="225">
        <v>16300</v>
      </c>
      <c r="Q73" s="225"/>
      <c r="R73" s="225"/>
    </row>
    <row r="74" spans="1:18" ht="14.25" customHeight="1">
      <c r="A74" s="233">
        <v>322</v>
      </c>
      <c r="B74" s="196" t="s">
        <v>99</v>
      </c>
      <c r="C74" s="205"/>
      <c r="D74" s="205"/>
      <c r="E74" s="203">
        <v>11000</v>
      </c>
      <c r="F74" s="224"/>
      <c r="G74" s="224"/>
      <c r="H74" s="224"/>
      <c r="I74" s="224"/>
      <c r="J74" s="224"/>
      <c r="K74" s="224"/>
      <c r="L74" s="224"/>
      <c r="M74" s="224"/>
      <c r="N74" s="224"/>
      <c r="O74" s="224"/>
      <c r="P74" s="225">
        <v>11000</v>
      </c>
      <c r="Q74" s="225"/>
      <c r="R74" s="225"/>
    </row>
    <row r="75" spans="1:18" ht="14.25" customHeight="1">
      <c r="A75" s="204">
        <v>3221</v>
      </c>
      <c r="B75" s="220" t="s">
        <v>100</v>
      </c>
      <c r="C75" s="205"/>
      <c r="D75" s="205"/>
      <c r="E75" s="206">
        <v>4000</v>
      </c>
      <c r="F75" s="224"/>
      <c r="G75" s="224"/>
      <c r="H75" s="224"/>
      <c r="I75" s="224"/>
      <c r="J75" s="224"/>
      <c r="K75" s="224"/>
      <c r="L75" s="224"/>
      <c r="M75" s="224"/>
      <c r="N75" s="224"/>
      <c r="O75" s="224"/>
      <c r="P75" s="224">
        <v>4000</v>
      </c>
      <c r="Q75" s="225"/>
      <c r="R75" s="225"/>
    </row>
    <row r="76" spans="1:18" ht="14.25" customHeight="1">
      <c r="A76" s="204">
        <v>3225</v>
      </c>
      <c r="B76" s="204" t="s">
        <v>106</v>
      </c>
      <c r="C76" s="205"/>
      <c r="D76" s="205"/>
      <c r="E76" s="206">
        <v>4000</v>
      </c>
      <c r="F76" s="224"/>
      <c r="G76" s="224"/>
      <c r="H76" s="224"/>
      <c r="I76" s="224"/>
      <c r="J76" s="224"/>
      <c r="K76" s="224"/>
      <c r="L76" s="224"/>
      <c r="M76" s="224"/>
      <c r="N76" s="224"/>
      <c r="O76" s="224"/>
      <c r="P76" s="224">
        <v>4000</v>
      </c>
      <c r="Q76" s="225"/>
      <c r="R76" s="225"/>
    </row>
    <row r="77" spans="1:18" ht="14.25" customHeight="1">
      <c r="A77" s="204">
        <v>3227</v>
      </c>
      <c r="B77" s="220" t="s">
        <v>107</v>
      </c>
      <c r="C77" s="205"/>
      <c r="D77" s="205"/>
      <c r="E77" s="206">
        <v>3000</v>
      </c>
      <c r="F77" s="224"/>
      <c r="G77" s="224"/>
      <c r="H77" s="224"/>
      <c r="I77" s="224"/>
      <c r="J77" s="224"/>
      <c r="K77" s="224"/>
      <c r="L77" s="224"/>
      <c r="M77" s="224"/>
      <c r="N77" s="224"/>
      <c r="O77" s="224"/>
      <c r="P77" s="224">
        <v>3000</v>
      </c>
      <c r="Q77" s="225"/>
      <c r="R77" s="225"/>
    </row>
    <row r="78" spans="1:18" ht="14.25" customHeight="1">
      <c r="A78" s="233">
        <v>323</v>
      </c>
      <c r="B78" s="222" t="s">
        <v>103</v>
      </c>
      <c r="C78" s="205"/>
      <c r="D78" s="205"/>
      <c r="E78" s="203">
        <v>5300</v>
      </c>
      <c r="F78" s="224"/>
      <c r="G78" s="224"/>
      <c r="H78" s="224"/>
      <c r="I78" s="224"/>
      <c r="J78" s="224"/>
      <c r="K78" s="224"/>
      <c r="L78" s="224"/>
      <c r="M78" s="224"/>
      <c r="N78" s="224"/>
      <c r="O78" s="224"/>
      <c r="P78" s="225">
        <v>5300</v>
      </c>
      <c r="Q78" s="225"/>
      <c r="R78" s="225"/>
    </row>
    <row r="79" spans="1:18" ht="14.25" customHeight="1">
      <c r="A79" s="204">
        <v>3236</v>
      </c>
      <c r="B79" s="220" t="s">
        <v>104</v>
      </c>
      <c r="C79" s="205"/>
      <c r="D79" s="205"/>
      <c r="E79" s="206">
        <v>3000</v>
      </c>
      <c r="F79" s="224"/>
      <c r="G79" s="224"/>
      <c r="H79" s="224"/>
      <c r="I79" s="224"/>
      <c r="J79" s="224"/>
      <c r="K79" s="224"/>
      <c r="L79" s="224"/>
      <c r="M79" s="224"/>
      <c r="N79" s="224"/>
      <c r="O79" s="224"/>
      <c r="P79" s="224">
        <v>3000</v>
      </c>
      <c r="Q79" s="225"/>
      <c r="R79" s="225"/>
    </row>
    <row r="80" spans="1:18" ht="14.25" customHeight="1">
      <c r="A80" s="204">
        <v>3239</v>
      </c>
      <c r="B80" s="220" t="s">
        <v>108</v>
      </c>
      <c r="C80" s="205"/>
      <c r="D80" s="205"/>
      <c r="E80" s="206">
        <v>2300</v>
      </c>
      <c r="F80" s="224"/>
      <c r="G80" s="224"/>
      <c r="H80" s="224"/>
      <c r="I80" s="224"/>
      <c r="J80" s="224"/>
      <c r="K80" s="224"/>
      <c r="L80" s="224"/>
      <c r="M80" s="224"/>
      <c r="N80" s="224"/>
      <c r="O80" s="224"/>
      <c r="P80" s="224">
        <v>2300</v>
      </c>
      <c r="Q80" s="225"/>
      <c r="R80" s="225"/>
    </row>
    <row r="81" spans="1:18" ht="14.25" customHeight="1">
      <c r="A81" s="189" t="s">
        <v>82</v>
      </c>
      <c r="B81" s="189" t="s">
        <v>109</v>
      </c>
      <c r="C81" s="234"/>
      <c r="D81" s="234"/>
      <c r="E81" s="189"/>
      <c r="F81" s="189"/>
      <c r="G81" s="189"/>
      <c r="H81" s="189"/>
      <c r="I81" s="189"/>
      <c r="J81" s="189"/>
      <c r="K81" s="189"/>
      <c r="L81" s="189"/>
      <c r="M81" s="189"/>
      <c r="N81" s="189"/>
      <c r="O81" s="189"/>
      <c r="P81" s="189"/>
      <c r="Q81" s="189"/>
      <c r="R81" s="189"/>
    </row>
    <row r="82" spans="1:18" s="195" customFormat="1" ht="14.25" customHeight="1">
      <c r="A82" s="190">
        <v>3</v>
      </c>
      <c r="B82" s="190" t="s">
        <v>84</v>
      </c>
      <c r="C82" s="191"/>
      <c r="D82" s="191"/>
      <c r="E82" s="235">
        <v>46294</v>
      </c>
      <c r="F82" s="235">
        <f>F83</f>
        <v>0</v>
      </c>
      <c r="G82" s="235">
        <f>G83</f>
        <v>0</v>
      </c>
      <c r="H82" s="235">
        <f>H83</f>
        <v>0</v>
      </c>
      <c r="I82" s="235">
        <f>I83</f>
        <v>0</v>
      </c>
      <c r="J82" s="235">
        <v>46294</v>
      </c>
      <c r="K82" s="235">
        <f>K83</f>
        <v>0</v>
      </c>
      <c r="L82" s="235">
        <f>L83</f>
        <v>0</v>
      </c>
      <c r="M82" s="235">
        <f>M83</f>
        <v>0</v>
      </c>
      <c r="N82" s="235">
        <f>N83</f>
        <v>0</v>
      </c>
      <c r="O82" s="235">
        <f>O83</f>
        <v>0</v>
      </c>
      <c r="P82" s="235"/>
      <c r="Q82" s="235">
        <v>59632</v>
      </c>
      <c r="R82" s="235">
        <v>59632</v>
      </c>
    </row>
    <row r="83" spans="1:18" ht="14.25" customHeight="1">
      <c r="A83" s="190">
        <v>32</v>
      </c>
      <c r="B83" s="190" t="s">
        <v>96</v>
      </c>
      <c r="C83" s="191"/>
      <c r="D83" s="191"/>
      <c r="E83" s="194">
        <v>46294</v>
      </c>
      <c r="F83" s="209">
        <f>F86+F91+F84</f>
        <v>0</v>
      </c>
      <c r="G83" s="209">
        <f>G86+G91+G84</f>
        <v>0</v>
      </c>
      <c r="H83" s="209">
        <f>H86+H91+H84</f>
        <v>0</v>
      </c>
      <c r="I83" s="209">
        <f>I86+I91+I84</f>
        <v>0</v>
      </c>
      <c r="J83" s="194">
        <v>46294</v>
      </c>
      <c r="K83" s="209">
        <f>K86+K91+K84</f>
        <v>0</v>
      </c>
      <c r="L83" s="209">
        <f>L86+L91+L84</f>
        <v>0</v>
      </c>
      <c r="M83" s="209">
        <f>M86+M91+M84</f>
        <v>0</v>
      </c>
      <c r="N83" s="209">
        <f>N86+N91+N84</f>
        <v>0</v>
      </c>
      <c r="O83" s="209">
        <f>O86+O91+O84</f>
        <v>0</v>
      </c>
      <c r="P83" s="209"/>
      <c r="Q83" s="209">
        <v>59632</v>
      </c>
      <c r="R83" s="209">
        <v>59632</v>
      </c>
    </row>
    <row r="84" spans="1:18" ht="14.25" customHeight="1">
      <c r="A84" s="196">
        <v>321</v>
      </c>
      <c r="B84" s="196" t="s">
        <v>97</v>
      </c>
      <c r="C84" s="196"/>
      <c r="D84" s="196"/>
      <c r="E84" s="219">
        <f>SUM(E85:E85)</f>
        <v>0</v>
      </c>
      <c r="F84" s="219">
        <f>SUM(F85:F85)</f>
        <v>0</v>
      </c>
      <c r="G84" s="219">
        <f>SUM(G85:G85)</f>
        <v>0</v>
      </c>
      <c r="H84" s="219">
        <f>SUM(H85:H85)</f>
        <v>0</v>
      </c>
      <c r="I84" s="219">
        <f>SUM(I85:I85)</f>
        <v>0</v>
      </c>
      <c r="J84" s="219">
        <f>SUM(J85:J85)</f>
        <v>0</v>
      </c>
      <c r="K84" s="219">
        <f>SUM(K85:K85)</f>
        <v>0</v>
      </c>
      <c r="L84" s="219">
        <f>SUM(L85:L85)</f>
        <v>0</v>
      </c>
      <c r="M84" s="219">
        <f>SUM(M85:M85)</f>
        <v>0</v>
      </c>
      <c r="N84" s="219">
        <f>SUM(N85:N85)</f>
        <v>0</v>
      </c>
      <c r="O84" s="219">
        <f>SUM(O85:O85)</f>
        <v>0</v>
      </c>
      <c r="P84" s="219"/>
      <c r="Q84" s="219">
        <f>SUM(Q85:Q85)</f>
        <v>0</v>
      </c>
      <c r="R84" s="219">
        <f>SUM(R85:R85)</f>
        <v>0</v>
      </c>
    </row>
    <row r="85" spans="1:18" ht="14.25" customHeight="1">
      <c r="A85" s="199">
        <v>3213</v>
      </c>
      <c r="B85" s="220" t="s">
        <v>110</v>
      </c>
      <c r="C85" s="220"/>
      <c r="D85" s="220"/>
      <c r="E85" s="201"/>
      <c r="F85" s="201"/>
      <c r="G85" s="201"/>
      <c r="H85" s="201"/>
      <c r="I85" s="201"/>
      <c r="J85" s="201"/>
      <c r="K85" s="201"/>
      <c r="L85" s="201"/>
      <c r="M85" s="201"/>
      <c r="N85" s="201"/>
      <c r="O85" s="201"/>
      <c r="P85" s="201"/>
      <c r="Q85" s="203"/>
      <c r="R85" s="203"/>
    </row>
    <row r="86" spans="1:18" ht="14.25" customHeight="1">
      <c r="A86" s="196">
        <v>322</v>
      </c>
      <c r="B86" s="196" t="s">
        <v>99</v>
      </c>
      <c r="C86" s="197"/>
      <c r="D86" s="197"/>
      <c r="E86" s="198">
        <v>45630</v>
      </c>
      <c r="F86" s="210">
        <f>SUM(F87:F90)</f>
        <v>0</v>
      </c>
      <c r="G86" s="210">
        <f>SUM(G87:G90)</f>
        <v>0</v>
      </c>
      <c r="H86" s="210">
        <f>SUM(H87:H90)</f>
        <v>0</v>
      </c>
      <c r="I86" s="210">
        <f>SUM(I87:I90)</f>
        <v>0</v>
      </c>
      <c r="J86" s="198">
        <v>45630</v>
      </c>
      <c r="K86" s="210">
        <f>SUM(K87:K90)</f>
        <v>0</v>
      </c>
      <c r="L86" s="210">
        <f>SUM(L87:L90)</f>
        <v>0</v>
      </c>
      <c r="M86" s="210">
        <f>SUM(M87:M90)</f>
        <v>0</v>
      </c>
      <c r="N86" s="210">
        <f>SUM(N87:N90)</f>
        <v>0</v>
      </c>
      <c r="O86" s="210">
        <f>SUM(O87:O90)</f>
        <v>0</v>
      </c>
      <c r="P86" s="210"/>
      <c r="Q86" s="210">
        <f>SUM(Q87:Q90)</f>
        <v>0</v>
      </c>
      <c r="R86" s="210">
        <f>SUM(R87:R90)</f>
        <v>0</v>
      </c>
    </row>
    <row r="87" spans="1:18" ht="27.75" customHeight="1">
      <c r="A87" s="199">
        <v>3221</v>
      </c>
      <c r="B87" s="220" t="s">
        <v>100</v>
      </c>
      <c r="C87" s="236"/>
      <c r="D87" s="236"/>
      <c r="E87" s="201">
        <v>2847</v>
      </c>
      <c r="F87" s="201"/>
      <c r="G87" s="201"/>
      <c r="H87" s="201"/>
      <c r="I87" s="201"/>
      <c r="J87" s="201">
        <v>2847</v>
      </c>
      <c r="K87" s="201"/>
      <c r="L87" s="201"/>
      <c r="M87" s="201"/>
      <c r="N87" s="201"/>
      <c r="O87" s="201"/>
      <c r="P87" s="201"/>
      <c r="Q87" s="203"/>
      <c r="R87" s="203"/>
    </row>
    <row r="88" spans="1:18" ht="14.25" customHeight="1">
      <c r="A88" s="199">
        <v>3222</v>
      </c>
      <c r="B88" s="207" t="s">
        <v>111</v>
      </c>
      <c r="C88" s="207"/>
      <c r="D88" s="207"/>
      <c r="E88" s="201">
        <v>456850</v>
      </c>
      <c r="F88" s="201"/>
      <c r="G88" s="201"/>
      <c r="H88" s="201"/>
      <c r="I88" s="201"/>
      <c r="J88" s="201">
        <v>456850</v>
      </c>
      <c r="K88" s="201"/>
      <c r="L88" s="201"/>
      <c r="M88" s="201"/>
      <c r="N88" s="201"/>
      <c r="O88" s="201"/>
      <c r="P88" s="201"/>
      <c r="Q88" s="203"/>
      <c r="R88" s="203"/>
    </row>
    <row r="89" spans="1:18" ht="14.25" customHeight="1">
      <c r="A89" s="199">
        <v>3223</v>
      </c>
      <c r="B89" s="207" t="s">
        <v>101</v>
      </c>
      <c r="C89" s="207"/>
      <c r="D89" s="207"/>
      <c r="E89" s="201">
        <f>SUM(F89:O89)</f>
        <v>0</v>
      </c>
      <c r="F89" s="201"/>
      <c r="G89" s="201"/>
      <c r="H89" s="201"/>
      <c r="I89" s="201"/>
      <c r="J89" s="201"/>
      <c r="K89" s="201"/>
      <c r="L89" s="201"/>
      <c r="M89" s="201"/>
      <c r="N89" s="201"/>
      <c r="O89" s="201"/>
      <c r="P89" s="201"/>
      <c r="Q89" s="203"/>
      <c r="R89" s="203"/>
    </row>
    <row r="90" spans="1:18" ht="14.25" customHeight="1">
      <c r="A90" s="199">
        <v>3225</v>
      </c>
      <c r="B90" s="207" t="s">
        <v>106</v>
      </c>
      <c r="C90" s="207"/>
      <c r="D90" s="207"/>
      <c r="E90" s="201"/>
      <c r="F90" s="201"/>
      <c r="G90" s="201"/>
      <c r="H90" s="201"/>
      <c r="I90" s="201"/>
      <c r="J90" s="201"/>
      <c r="K90" s="201"/>
      <c r="L90" s="201"/>
      <c r="M90" s="201"/>
      <c r="N90" s="201"/>
      <c r="O90" s="201"/>
      <c r="P90" s="201"/>
      <c r="Q90" s="203"/>
      <c r="R90" s="203"/>
    </row>
    <row r="91" spans="1:18" ht="14.25" customHeight="1">
      <c r="A91" s="196">
        <v>323</v>
      </c>
      <c r="B91" s="196" t="s">
        <v>103</v>
      </c>
      <c r="C91" s="196"/>
      <c r="D91" s="196"/>
      <c r="E91" s="210">
        <f>E95</f>
        <v>0</v>
      </c>
      <c r="F91" s="210">
        <f>F95</f>
        <v>0</v>
      </c>
      <c r="G91" s="210">
        <f>G95</f>
        <v>0</v>
      </c>
      <c r="H91" s="210">
        <f>H95</f>
        <v>0</v>
      </c>
      <c r="I91" s="210">
        <f>I95</f>
        <v>0</v>
      </c>
      <c r="J91" s="210">
        <f>J95</f>
        <v>0</v>
      </c>
      <c r="K91" s="210">
        <f>K95</f>
        <v>0</v>
      </c>
      <c r="L91" s="210">
        <f>L95</f>
        <v>0</v>
      </c>
      <c r="M91" s="210">
        <f>M95</f>
        <v>0</v>
      </c>
      <c r="N91" s="210">
        <f>N95</f>
        <v>0</v>
      </c>
      <c r="O91" s="210">
        <f>O95</f>
        <v>0</v>
      </c>
      <c r="P91" s="210"/>
      <c r="Q91" s="210">
        <f>Q95</f>
        <v>0</v>
      </c>
      <c r="R91" s="210">
        <f>R95</f>
        <v>0</v>
      </c>
    </row>
    <row r="92" spans="1:18" ht="15" customHeight="1">
      <c r="A92" s="204">
        <v>3222</v>
      </c>
      <c r="B92" s="204" t="s">
        <v>111</v>
      </c>
      <c r="C92" s="205"/>
      <c r="D92" s="205"/>
      <c r="E92" s="206">
        <v>42783</v>
      </c>
      <c r="F92" s="206"/>
      <c r="G92" s="206"/>
      <c r="H92" s="206"/>
      <c r="I92" s="206"/>
      <c r="J92" s="206">
        <v>42783</v>
      </c>
      <c r="K92" s="206"/>
      <c r="L92" s="206"/>
      <c r="M92" s="206"/>
      <c r="N92" s="206"/>
      <c r="O92" s="206"/>
      <c r="P92" s="206"/>
      <c r="Q92" s="206"/>
      <c r="R92" s="206"/>
    </row>
    <row r="93" spans="1:18" ht="15" customHeight="1">
      <c r="A93" s="237">
        <v>323</v>
      </c>
      <c r="B93" s="237" t="s">
        <v>103</v>
      </c>
      <c r="C93" s="238"/>
      <c r="D93" s="238"/>
      <c r="E93" s="239">
        <v>664</v>
      </c>
      <c r="F93" s="240"/>
      <c r="G93" s="240"/>
      <c r="H93" s="240"/>
      <c r="I93" s="240"/>
      <c r="J93" s="239">
        <v>664</v>
      </c>
      <c r="K93" s="240"/>
      <c r="L93" s="240"/>
      <c r="M93" s="240"/>
      <c r="N93" s="240"/>
      <c r="O93" s="240"/>
      <c r="P93" s="240"/>
      <c r="Q93" s="240"/>
      <c r="R93" s="240"/>
    </row>
    <row r="94" spans="1:18" ht="15" customHeight="1">
      <c r="A94" s="204">
        <v>3231</v>
      </c>
      <c r="B94" s="204" t="s">
        <v>112</v>
      </c>
      <c r="C94" s="205"/>
      <c r="D94" s="205"/>
      <c r="E94" s="206">
        <v>664</v>
      </c>
      <c r="F94" s="206"/>
      <c r="G94" s="206"/>
      <c r="H94" s="206"/>
      <c r="I94" s="206"/>
      <c r="J94" s="206">
        <v>664</v>
      </c>
      <c r="K94" s="206"/>
      <c r="L94" s="206"/>
      <c r="M94" s="206"/>
      <c r="N94" s="206"/>
      <c r="O94" s="206"/>
      <c r="P94" s="206"/>
      <c r="Q94" s="206"/>
      <c r="R94" s="206"/>
    </row>
    <row r="95" spans="1:18" ht="14.25" customHeight="1">
      <c r="A95" s="199">
        <v>3231</v>
      </c>
      <c r="B95" s="207" t="s">
        <v>112</v>
      </c>
      <c r="C95" s="207"/>
      <c r="D95" s="207"/>
      <c r="E95" s="201"/>
      <c r="F95" s="201"/>
      <c r="G95" s="201"/>
      <c r="H95" s="201"/>
      <c r="I95" s="201"/>
      <c r="J95" s="201"/>
      <c r="K95" s="201"/>
      <c r="L95" s="201"/>
      <c r="M95" s="201"/>
      <c r="N95" s="201"/>
      <c r="O95" s="201"/>
      <c r="P95" s="201"/>
      <c r="Q95" s="203"/>
      <c r="R95" s="203"/>
    </row>
    <row r="96" spans="1:18" ht="14.25" customHeight="1">
      <c r="A96" s="189" t="s">
        <v>82</v>
      </c>
      <c r="B96" s="189" t="s">
        <v>93</v>
      </c>
      <c r="C96" s="189"/>
      <c r="D96" s="189"/>
      <c r="E96" s="189"/>
      <c r="F96" s="189"/>
      <c r="G96" s="189"/>
      <c r="H96" s="189"/>
      <c r="I96" s="189"/>
      <c r="J96" s="189"/>
      <c r="K96" s="189"/>
      <c r="L96" s="189"/>
      <c r="M96" s="189"/>
      <c r="N96" s="189"/>
      <c r="O96" s="189"/>
      <c r="P96" s="189"/>
      <c r="Q96" s="189"/>
      <c r="R96" s="189"/>
    </row>
    <row r="97" spans="1:18" s="241" customFormat="1" ht="14.25" customHeight="1">
      <c r="A97" s="190">
        <v>3</v>
      </c>
      <c r="B97" s="190" t="s">
        <v>84</v>
      </c>
      <c r="C97" s="191"/>
      <c r="D97" s="191"/>
      <c r="E97" s="235">
        <v>208653</v>
      </c>
      <c r="F97" s="235"/>
      <c r="G97" s="235"/>
      <c r="H97" s="235"/>
      <c r="I97" s="235"/>
      <c r="J97" s="235"/>
      <c r="K97" s="235">
        <v>208653</v>
      </c>
      <c r="L97" s="235"/>
      <c r="M97" s="235">
        <f>M98+M127</f>
        <v>0</v>
      </c>
      <c r="N97" s="235">
        <f>N98+N127</f>
        <v>0</v>
      </c>
      <c r="O97" s="235">
        <f>O98+O127</f>
        <v>0</v>
      </c>
      <c r="P97" s="235"/>
      <c r="Q97" s="235">
        <v>274059</v>
      </c>
      <c r="R97" s="235">
        <v>274059</v>
      </c>
    </row>
    <row r="98" spans="1:18" s="241" customFormat="1" ht="14.25" customHeight="1">
      <c r="A98" s="190">
        <v>32</v>
      </c>
      <c r="B98" s="190" t="s">
        <v>96</v>
      </c>
      <c r="C98" s="191"/>
      <c r="D98" s="191"/>
      <c r="E98" s="235">
        <v>207392</v>
      </c>
      <c r="F98" s="242"/>
      <c r="G98" s="242"/>
      <c r="H98" s="242"/>
      <c r="I98" s="242"/>
      <c r="J98" s="242"/>
      <c r="K98" s="235">
        <v>207392</v>
      </c>
      <c r="L98" s="242"/>
      <c r="M98" s="242">
        <f>M99+M104+M111+M122+M120</f>
        <v>0</v>
      </c>
      <c r="N98" s="242">
        <f>N99+N104+N111+N122+N120</f>
        <v>0</v>
      </c>
      <c r="O98" s="242">
        <f>O99+O104+O111+O122+O120</f>
        <v>0</v>
      </c>
      <c r="P98" s="242"/>
      <c r="Q98" s="242">
        <v>274059</v>
      </c>
      <c r="R98" s="242">
        <v>274059</v>
      </c>
    </row>
    <row r="99" spans="1:18" s="195" customFormat="1" ht="14.25" customHeight="1">
      <c r="A99" s="196">
        <v>321</v>
      </c>
      <c r="B99" s="196" t="s">
        <v>97</v>
      </c>
      <c r="C99" s="197"/>
      <c r="D99" s="197"/>
      <c r="E99" s="219">
        <v>1368</v>
      </c>
      <c r="F99" s="219"/>
      <c r="G99" s="219"/>
      <c r="H99" s="219"/>
      <c r="I99" s="219"/>
      <c r="J99" s="219"/>
      <c r="K99" s="219">
        <v>1368</v>
      </c>
      <c r="L99" s="219"/>
      <c r="M99" s="219">
        <f>SUM(M100:M102)</f>
        <v>0</v>
      </c>
      <c r="N99" s="219">
        <f>SUM(N100:N102)</f>
        <v>0</v>
      </c>
      <c r="O99" s="219">
        <f>SUM(O100:O102)</f>
        <v>0</v>
      </c>
      <c r="P99" s="219"/>
      <c r="Q99" s="219">
        <f>SUM(Q100:Q102)</f>
        <v>0</v>
      </c>
      <c r="R99" s="219">
        <f>SUM(R100:R102)</f>
        <v>0</v>
      </c>
    </row>
    <row r="100" spans="1:18" ht="14.25" customHeight="1">
      <c r="A100" s="199">
        <v>3211</v>
      </c>
      <c r="B100" s="220" t="s">
        <v>113</v>
      </c>
      <c r="C100" s="236"/>
      <c r="D100" s="236"/>
      <c r="E100" s="201">
        <v>373</v>
      </c>
      <c r="F100" s="201"/>
      <c r="G100" s="201"/>
      <c r="H100" s="201"/>
      <c r="I100" s="201"/>
      <c r="J100" s="201"/>
      <c r="K100" s="201">
        <v>373</v>
      </c>
      <c r="L100" s="201"/>
      <c r="M100" s="201"/>
      <c r="N100" s="201"/>
      <c r="O100" s="201"/>
      <c r="P100" s="201"/>
      <c r="Q100" s="203"/>
      <c r="R100" s="203"/>
    </row>
    <row r="101" spans="1:18" ht="30" customHeight="1">
      <c r="A101" s="199">
        <v>3212</v>
      </c>
      <c r="B101" s="220" t="s">
        <v>98</v>
      </c>
      <c r="C101" s="236"/>
      <c r="D101" s="236"/>
      <c r="E101" s="201">
        <v>0</v>
      </c>
      <c r="F101" s="201"/>
      <c r="G101" s="201"/>
      <c r="H101" s="201"/>
      <c r="I101" s="201"/>
      <c r="J101" s="201"/>
      <c r="K101" s="201">
        <v>0</v>
      </c>
      <c r="L101" s="201"/>
      <c r="M101" s="201"/>
      <c r="N101" s="201"/>
      <c r="O101" s="201"/>
      <c r="P101" s="201"/>
      <c r="Q101" s="203"/>
      <c r="R101" s="203"/>
    </row>
    <row r="102" spans="1:18" ht="14.25" customHeight="1">
      <c r="A102" s="199">
        <v>3213</v>
      </c>
      <c r="B102" s="220" t="s">
        <v>110</v>
      </c>
      <c r="C102" s="236"/>
      <c r="D102" s="236"/>
      <c r="E102" s="201">
        <v>995</v>
      </c>
      <c r="F102" s="201"/>
      <c r="G102" s="201"/>
      <c r="H102" s="201"/>
      <c r="I102" s="201"/>
      <c r="J102" s="201"/>
      <c r="K102" s="201">
        <v>995</v>
      </c>
      <c r="L102" s="201"/>
      <c r="M102" s="201"/>
      <c r="N102" s="201"/>
      <c r="O102" s="201"/>
      <c r="P102" s="201"/>
      <c r="Q102" s="203"/>
      <c r="R102" s="203"/>
    </row>
    <row r="103" spans="1:18" ht="14.25" customHeight="1">
      <c r="A103" s="199">
        <v>3214</v>
      </c>
      <c r="B103" s="220" t="s">
        <v>114</v>
      </c>
      <c r="C103" s="220"/>
      <c r="D103" s="220"/>
      <c r="E103" s="201"/>
      <c r="F103" s="201"/>
      <c r="G103" s="201"/>
      <c r="H103" s="201"/>
      <c r="I103" s="201"/>
      <c r="J103" s="201"/>
      <c r="K103" s="201"/>
      <c r="L103" s="201"/>
      <c r="M103" s="201"/>
      <c r="N103" s="201"/>
      <c r="O103" s="201"/>
      <c r="P103" s="201"/>
      <c r="Q103" s="203"/>
      <c r="R103" s="203"/>
    </row>
    <row r="104" spans="1:18" ht="14.25" customHeight="1">
      <c r="A104" s="196">
        <v>322</v>
      </c>
      <c r="B104" s="243" t="s">
        <v>99</v>
      </c>
      <c r="C104" s="244"/>
      <c r="D104" s="244"/>
      <c r="E104" s="219">
        <v>152826</v>
      </c>
      <c r="F104" s="245"/>
      <c r="G104" s="245"/>
      <c r="H104" s="245"/>
      <c r="I104" s="245"/>
      <c r="J104" s="245"/>
      <c r="K104" s="219">
        <v>152826</v>
      </c>
      <c r="L104" s="245"/>
      <c r="M104" s="245">
        <f>SUM(M105:M110)</f>
        <v>0</v>
      </c>
      <c r="N104" s="245">
        <f>SUM(N105:N110)</f>
        <v>0</v>
      </c>
      <c r="O104" s="245">
        <f>SUM(O105:O110)</f>
        <v>0</v>
      </c>
      <c r="P104" s="245"/>
      <c r="Q104" s="245">
        <f>SUM(Q105:Q110)</f>
        <v>0</v>
      </c>
      <c r="R104" s="245">
        <f>SUM(R105:R110)</f>
        <v>0</v>
      </c>
    </row>
    <row r="105" spans="1:18" ht="27.75" customHeight="1">
      <c r="A105" s="199">
        <v>3221</v>
      </c>
      <c r="B105" s="220" t="s">
        <v>100</v>
      </c>
      <c r="C105" s="236"/>
      <c r="D105" s="236"/>
      <c r="E105" s="201">
        <v>34613</v>
      </c>
      <c r="F105" s="201"/>
      <c r="G105" s="201"/>
      <c r="H105" s="201"/>
      <c r="I105" s="201"/>
      <c r="J105" s="201"/>
      <c r="K105" s="201">
        <v>34613</v>
      </c>
      <c r="L105" s="201"/>
      <c r="M105" s="201"/>
      <c r="N105" s="201"/>
      <c r="O105" s="201"/>
      <c r="P105" s="201"/>
      <c r="Q105" s="203"/>
      <c r="R105" s="203"/>
    </row>
    <row r="106" spans="1:18" ht="14.25" customHeight="1">
      <c r="A106" s="199">
        <v>3222</v>
      </c>
      <c r="B106" s="220" t="s">
        <v>111</v>
      </c>
      <c r="C106" s="236"/>
      <c r="D106" s="236"/>
      <c r="E106" s="201">
        <v>110931</v>
      </c>
      <c r="F106" s="201"/>
      <c r="G106" s="201"/>
      <c r="H106" s="201"/>
      <c r="I106" s="201"/>
      <c r="J106" s="201"/>
      <c r="K106" s="201">
        <v>110931</v>
      </c>
      <c r="L106" s="201"/>
      <c r="M106" s="201"/>
      <c r="N106" s="201"/>
      <c r="O106" s="201"/>
      <c r="P106" s="201"/>
      <c r="Q106" s="203"/>
      <c r="R106" s="203"/>
    </row>
    <row r="107" spans="1:18" ht="14.25" customHeight="1">
      <c r="A107" s="199">
        <v>3223</v>
      </c>
      <c r="B107" s="220" t="s">
        <v>101</v>
      </c>
      <c r="C107" s="236"/>
      <c r="D107" s="236"/>
      <c r="E107" s="201">
        <v>0</v>
      </c>
      <c r="F107" s="170"/>
      <c r="G107" s="157"/>
      <c r="H107" s="157"/>
      <c r="I107" s="157"/>
      <c r="J107" s="246"/>
      <c r="K107" s="246">
        <v>0</v>
      </c>
      <c r="L107" s="157"/>
      <c r="M107" s="157"/>
      <c r="N107" s="157"/>
      <c r="O107" s="157"/>
      <c r="P107" s="157"/>
      <c r="Q107" s="157"/>
      <c r="R107" s="157"/>
    </row>
    <row r="108" spans="1:18" ht="27" customHeight="1">
      <c r="A108" s="199">
        <v>3224</v>
      </c>
      <c r="B108" s="220" t="s">
        <v>115</v>
      </c>
      <c r="C108" s="236"/>
      <c r="D108" s="236"/>
      <c r="E108" s="201">
        <v>4000</v>
      </c>
      <c r="F108" s="170"/>
      <c r="G108" s="157"/>
      <c r="H108" s="157"/>
      <c r="I108" s="157"/>
      <c r="J108" s="246"/>
      <c r="K108" s="246">
        <v>4000</v>
      </c>
      <c r="L108" s="157"/>
      <c r="M108" s="157"/>
      <c r="N108" s="157"/>
      <c r="O108" s="157"/>
      <c r="P108" s="157"/>
      <c r="Q108" s="157"/>
      <c r="R108" s="157"/>
    </row>
    <row r="109" spans="1:18" ht="14.25" customHeight="1">
      <c r="A109" s="199">
        <v>3225</v>
      </c>
      <c r="B109" s="220" t="s">
        <v>106</v>
      </c>
      <c r="C109" s="236"/>
      <c r="D109" s="236"/>
      <c r="E109" s="201">
        <v>230</v>
      </c>
      <c r="F109" s="170"/>
      <c r="G109" s="157"/>
      <c r="H109" s="157"/>
      <c r="I109" s="157"/>
      <c r="J109" s="246"/>
      <c r="K109" s="246">
        <v>230</v>
      </c>
      <c r="L109" s="157"/>
      <c r="M109" s="157"/>
      <c r="N109" s="157"/>
      <c r="O109" s="157"/>
      <c r="P109" s="157"/>
      <c r="Q109" s="157"/>
      <c r="R109" s="157"/>
    </row>
    <row r="110" spans="1:18" ht="28.5" customHeight="1">
      <c r="A110" s="199">
        <v>3227</v>
      </c>
      <c r="B110" s="220" t="s">
        <v>107</v>
      </c>
      <c r="C110" s="236"/>
      <c r="D110" s="236"/>
      <c r="E110" s="201">
        <v>3052</v>
      </c>
      <c r="F110" s="170"/>
      <c r="G110" s="157"/>
      <c r="H110" s="157"/>
      <c r="I110" s="157"/>
      <c r="J110" s="246"/>
      <c r="K110" s="246">
        <v>3052</v>
      </c>
      <c r="L110" s="157"/>
      <c r="M110" s="157"/>
      <c r="N110" s="157"/>
      <c r="O110" s="157"/>
      <c r="P110" s="157"/>
      <c r="Q110" s="157"/>
      <c r="R110" s="157"/>
    </row>
    <row r="111" spans="1:18" ht="14.25" customHeight="1">
      <c r="A111" s="196">
        <v>323</v>
      </c>
      <c r="B111" s="243" t="s">
        <v>103</v>
      </c>
      <c r="C111" s="244"/>
      <c r="D111" s="244"/>
      <c r="E111" s="219">
        <v>44061</v>
      </c>
      <c r="F111" s="245"/>
      <c r="G111" s="245"/>
      <c r="H111" s="245"/>
      <c r="I111" s="245"/>
      <c r="J111" s="245"/>
      <c r="K111" s="219">
        <v>44061</v>
      </c>
      <c r="L111" s="245"/>
      <c r="M111" s="245">
        <f>SUM(M112:M119)</f>
        <v>0</v>
      </c>
      <c r="N111" s="245">
        <f>SUM(N112:N119)</f>
        <v>0</v>
      </c>
      <c r="O111" s="245">
        <f>SUM(O112:O119)</f>
        <v>0</v>
      </c>
      <c r="P111" s="245"/>
      <c r="Q111" s="245">
        <f>SUM(Q112:Q119)</f>
        <v>0</v>
      </c>
      <c r="R111" s="245">
        <f>SUM(R112:R119)</f>
        <v>0</v>
      </c>
    </row>
    <row r="112" spans="1:18" ht="14.25" customHeight="1">
      <c r="A112" s="199">
        <v>3231</v>
      </c>
      <c r="B112" s="220" t="s">
        <v>112</v>
      </c>
      <c r="C112" s="236"/>
      <c r="D112" s="236"/>
      <c r="E112" s="201">
        <v>5443</v>
      </c>
      <c r="F112" s="170"/>
      <c r="G112" s="157"/>
      <c r="H112" s="157"/>
      <c r="I112" s="157"/>
      <c r="J112" s="246"/>
      <c r="K112" s="246">
        <v>5443</v>
      </c>
      <c r="L112" s="157"/>
      <c r="M112" s="157"/>
      <c r="N112" s="157"/>
      <c r="O112" s="157"/>
      <c r="P112" s="157"/>
      <c r="Q112" s="157"/>
      <c r="R112" s="157"/>
    </row>
    <row r="113" spans="1:18" ht="23.25" customHeight="1">
      <c r="A113" s="199">
        <v>3232</v>
      </c>
      <c r="B113" s="220" t="s">
        <v>116</v>
      </c>
      <c r="C113" s="236"/>
      <c r="D113" s="236"/>
      <c r="E113" s="201">
        <v>7258</v>
      </c>
      <c r="F113" s="170"/>
      <c r="G113" s="157"/>
      <c r="H113" s="157"/>
      <c r="I113" s="157"/>
      <c r="J113" s="246"/>
      <c r="K113" s="246">
        <v>7258</v>
      </c>
      <c r="L113" s="157"/>
      <c r="M113" s="157"/>
      <c r="N113" s="157"/>
      <c r="O113" s="157"/>
      <c r="P113" s="157"/>
      <c r="Q113" s="157"/>
      <c r="R113" s="157"/>
    </row>
    <row r="114" spans="1:18" ht="14.25" customHeight="1">
      <c r="A114" s="199">
        <v>3234</v>
      </c>
      <c r="B114" s="220" t="s">
        <v>117</v>
      </c>
      <c r="C114" s="236"/>
      <c r="D114" s="236"/>
      <c r="E114" s="201">
        <v>16030</v>
      </c>
      <c r="F114" s="170"/>
      <c r="G114" s="157"/>
      <c r="H114" s="157"/>
      <c r="I114" s="157"/>
      <c r="J114" s="246"/>
      <c r="K114" s="246">
        <v>16030</v>
      </c>
      <c r="L114" s="157"/>
      <c r="M114" s="157"/>
      <c r="N114" s="157"/>
      <c r="O114" s="157"/>
      <c r="P114" s="157"/>
      <c r="Q114" s="157"/>
      <c r="R114" s="157"/>
    </row>
    <row r="115" spans="1:18" ht="14.25" customHeight="1">
      <c r="A115" s="199">
        <v>3235</v>
      </c>
      <c r="B115" s="220" t="s">
        <v>118</v>
      </c>
      <c r="C115" s="236"/>
      <c r="D115" s="236"/>
      <c r="E115" s="201">
        <v>1010</v>
      </c>
      <c r="F115" s="170"/>
      <c r="G115" s="157"/>
      <c r="H115" s="157"/>
      <c r="I115" s="157"/>
      <c r="J115" s="246"/>
      <c r="K115" s="246">
        <v>1010</v>
      </c>
      <c r="L115" s="157"/>
      <c r="M115" s="157"/>
      <c r="N115" s="157"/>
      <c r="O115" s="157"/>
      <c r="P115" s="157"/>
      <c r="Q115" s="157"/>
      <c r="R115" s="157"/>
    </row>
    <row r="116" spans="1:18" ht="14.25" customHeight="1">
      <c r="A116" s="199">
        <v>3236</v>
      </c>
      <c r="B116" s="220" t="s">
        <v>104</v>
      </c>
      <c r="C116" s="236"/>
      <c r="D116" s="236"/>
      <c r="E116" s="201">
        <v>7454</v>
      </c>
      <c r="F116" s="170"/>
      <c r="G116" s="157"/>
      <c r="H116" s="157"/>
      <c r="I116" s="157"/>
      <c r="J116" s="246"/>
      <c r="K116" s="246">
        <v>7454</v>
      </c>
      <c r="L116" s="157"/>
      <c r="M116" s="157"/>
      <c r="N116" s="157"/>
      <c r="O116" s="157"/>
      <c r="P116" s="157"/>
      <c r="Q116" s="157"/>
      <c r="R116" s="157"/>
    </row>
    <row r="117" spans="1:18" ht="14.25" customHeight="1">
      <c r="A117" s="199">
        <v>3237</v>
      </c>
      <c r="B117" s="220" t="s">
        <v>119</v>
      </c>
      <c r="C117" s="236"/>
      <c r="D117" s="236"/>
      <c r="E117" s="201">
        <v>1728</v>
      </c>
      <c r="F117" s="170"/>
      <c r="G117" s="157"/>
      <c r="H117" s="157"/>
      <c r="I117" s="157"/>
      <c r="J117" s="246"/>
      <c r="K117" s="246">
        <v>1728</v>
      </c>
      <c r="L117" s="157"/>
      <c r="M117" s="157"/>
      <c r="N117" s="157"/>
      <c r="O117" s="157"/>
      <c r="P117" s="157"/>
      <c r="Q117" s="157"/>
      <c r="R117" s="157"/>
    </row>
    <row r="118" spans="1:18" ht="14.25" customHeight="1">
      <c r="A118" s="199">
        <v>3238</v>
      </c>
      <c r="B118" s="220" t="s">
        <v>120</v>
      </c>
      <c r="C118" s="236"/>
      <c r="D118" s="236"/>
      <c r="E118" s="201">
        <v>1138</v>
      </c>
      <c r="F118" s="170"/>
      <c r="G118" s="157"/>
      <c r="H118" s="157"/>
      <c r="I118" s="157"/>
      <c r="J118" s="246"/>
      <c r="K118" s="246">
        <v>1138</v>
      </c>
      <c r="L118" s="157"/>
      <c r="M118" s="157"/>
      <c r="N118" s="157"/>
      <c r="O118" s="157"/>
      <c r="P118" s="157"/>
      <c r="Q118" s="157"/>
      <c r="R118" s="157"/>
    </row>
    <row r="119" spans="1:18" ht="14.25" customHeight="1">
      <c r="A119" s="199">
        <v>3239</v>
      </c>
      <c r="B119" s="220" t="s">
        <v>108</v>
      </c>
      <c r="C119" s="236"/>
      <c r="D119" s="236"/>
      <c r="E119" s="201">
        <v>4000</v>
      </c>
      <c r="F119" s="170"/>
      <c r="G119" s="157"/>
      <c r="H119" s="157"/>
      <c r="I119" s="157"/>
      <c r="J119" s="246"/>
      <c r="K119" s="246">
        <v>4000</v>
      </c>
      <c r="L119" s="157"/>
      <c r="M119" s="157"/>
      <c r="N119" s="157"/>
      <c r="O119" s="157"/>
      <c r="P119" s="157"/>
      <c r="Q119" s="157"/>
      <c r="R119" s="157"/>
    </row>
    <row r="120" spans="1:18" ht="28.5" customHeight="1">
      <c r="A120" s="196">
        <v>324</v>
      </c>
      <c r="B120" s="243" t="s">
        <v>121</v>
      </c>
      <c r="C120" s="243"/>
      <c r="D120" s="243"/>
      <c r="E120" s="245"/>
      <c r="F120" s="245"/>
      <c r="G120" s="245"/>
      <c r="H120" s="245"/>
      <c r="I120" s="245"/>
      <c r="J120" s="245"/>
      <c r="K120" s="245"/>
      <c r="L120" s="245"/>
      <c r="M120" s="245">
        <f>M121</f>
        <v>0</v>
      </c>
      <c r="N120" s="245">
        <f>N121</f>
        <v>0</v>
      </c>
      <c r="O120" s="245">
        <f>O121</f>
        <v>0</v>
      </c>
      <c r="P120" s="245"/>
      <c r="Q120" s="245">
        <f>Q121</f>
        <v>0</v>
      </c>
      <c r="R120" s="245">
        <f>R121</f>
        <v>0</v>
      </c>
    </row>
    <row r="121" spans="1:18" ht="28.5" customHeight="1">
      <c r="A121" s="199">
        <v>3241</v>
      </c>
      <c r="B121" s="220" t="s">
        <v>121</v>
      </c>
      <c r="C121" s="220"/>
      <c r="D121" s="220"/>
      <c r="E121" s="201"/>
      <c r="F121" s="170"/>
      <c r="G121" s="157"/>
      <c r="H121" s="157"/>
      <c r="I121" s="157"/>
      <c r="J121" s="157"/>
      <c r="K121" s="246"/>
      <c r="L121" s="157"/>
      <c r="M121" s="157"/>
      <c r="N121" s="157"/>
      <c r="O121" s="157"/>
      <c r="P121" s="157"/>
      <c r="Q121" s="157"/>
      <c r="R121" s="157"/>
    </row>
    <row r="122" spans="1:18" ht="14.25" customHeight="1">
      <c r="A122" s="196">
        <v>329</v>
      </c>
      <c r="B122" s="243" t="s">
        <v>122</v>
      </c>
      <c r="C122" s="244"/>
      <c r="D122" s="244"/>
      <c r="E122" s="219">
        <v>9137</v>
      </c>
      <c r="F122" s="245"/>
      <c r="G122" s="245"/>
      <c r="H122" s="245"/>
      <c r="I122" s="245"/>
      <c r="J122" s="245"/>
      <c r="K122" s="219">
        <v>9137</v>
      </c>
      <c r="L122" s="245"/>
      <c r="M122" s="245">
        <f>SUM(M123:M126)</f>
        <v>0</v>
      </c>
      <c r="N122" s="245">
        <f>SUM(N123:N126)</f>
        <v>0</v>
      </c>
      <c r="O122" s="245">
        <f>SUM(O123:O126)</f>
        <v>0</v>
      </c>
      <c r="P122" s="245"/>
      <c r="Q122" s="245">
        <f>SUM(Q123:Q126)</f>
        <v>0</v>
      </c>
      <c r="R122" s="245">
        <f>SUM(R123:R126)</f>
        <v>0</v>
      </c>
    </row>
    <row r="123" spans="1:18" ht="14.25" customHeight="1">
      <c r="A123" s="199">
        <v>3292</v>
      </c>
      <c r="B123" s="220" t="s">
        <v>123</v>
      </c>
      <c r="C123" s="236"/>
      <c r="D123" s="236"/>
      <c r="E123" s="201">
        <v>1002</v>
      </c>
      <c r="F123" s="170"/>
      <c r="G123" s="157"/>
      <c r="H123" s="157"/>
      <c r="I123" s="157"/>
      <c r="J123" s="246"/>
      <c r="K123" s="246">
        <v>1002</v>
      </c>
      <c r="L123" s="157"/>
      <c r="M123" s="157"/>
      <c r="N123" s="157"/>
      <c r="O123" s="157"/>
      <c r="P123" s="157"/>
      <c r="Q123" s="157"/>
      <c r="R123" s="157"/>
    </row>
    <row r="124" spans="1:18" ht="14.25" customHeight="1">
      <c r="A124" s="199">
        <v>3293</v>
      </c>
      <c r="B124" s="220" t="s">
        <v>124</v>
      </c>
      <c r="C124" s="247"/>
      <c r="D124" s="247"/>
      <c r="E124" s="201">
        <v>0</v>
      </c>
      <c r="F124" s="170"/>
      <c r="G124" s="157"/>
      <c r="H124" s="157"/>
      <c r="I124" s="157"/>
      <c r="J124" s="246"/>
      <c r="K124" s="246">
        <v>0</v>
      </c>
      <c r="L124" s="157"/>
      <c r="M124" s="157"/>
      <c r="N124" s="157"/>
      <c r="O124" s="157"/>
      <c r="P124" s="157"/>
      <c r="Q124" s="157"/>
      <c r="R124" s="157"/>
    </row>
    <row r="125" spans="1:18" ht="14.25" customHeight="1">
      <c r="A125" s="199">
        <v>3295</v>
      </c>
      <c r="B125" s="220" t="s">
        <v>125</v>
      </c>
      <c r="C125" s="220"/>
      <c r="D125" s="220"/>
      <c r="E125" s="201"/>
      <c r="F125" s="170"/>
      <c r="G125" s="157"/>
      <c r="H125" s="157"/>
      <c r="I125" s="157"/>
      <c r="J125" s="246"/>
      <c r="K125" s="246"/>
      <c r="L125" s="157"/>
      <c r="M125" s="157"/>
      <c r="N125" s="157"/>
      <c r="O125" s="157"/>
      <c r="P125" s="157"/>
      <c r="Q125" s="157"/>
      <c r="R125" s="157"/>
    </row>
    <row r="126" spans="1:18" ht="13.5" customHeight="1">
      <c r="A126" s="199">
        <v>3299</v>
      </c>
      <c r="B126" s="220" t="s">
        <v>122</v>
      </c>
      <c r="C126" s="236"/>
      <c r="D126" s="236"/>
      <c r="E126" s="201">
        <v>8135</v>
      </c>
      <c r="F126" s="170"/>
      <c r="G126" s="157"/>
      <c r="H126" s="157"/>
      <c r="I126" s="157"/>
      <c r="J126" s="246"/>
      <c r="K126" s="246">
        <v>8135</v>
      </c>
      <c r="L126" s="157"/>
      <c r="M126" s="157"/>
      <c r="N126" s="157"/>
      <c r="O126" s="157"/>
      <c r="P126" s="157"/>
      <c r="Q126" s="157"/>
      <c r="R126" s="157"/>
    </row>
    <row r="127" spans="1:18" ht="14.25" customHeight="1">
      <c r="A127" s="190">
        <v>34</v>
      </c>
      <c r="B127" s="248" t="s">
        <v>126</v>
      </c>
      <c r="C127" s="249"/>
      <c r="D127" s="249"/>
      <c r="E127" s="194">
        <v>1261</v>
      </c>
      <c r="F127" s="194"/>
      <c r="G127" s="194"/>
      <c r="H127" s="194"/>
      <c r="I127" s="194"/>
      <c r="J127" s="209"/>
      <c r="K127" s="194">
        <v>1261</v>
      </c>
      <c r="L127" s="194"/>
      <c r="M127" s="194">
        <f>M128</f>
        <v>0</v>
      </c>
      <c r="N127" s="194">
        <f>N128</f>
        <v>0</v>
      </c>
      <c r="O127" s="194"/>
      <c r="P127" s="194"/>
      <c r="Q127" s="194">
        <v>2482</v>
      </c>
      <c r="R127" s="194">
        <v>2482</v>
      </c>
    </row>
    <row r="128" spans="1:18" ht="14.25" customHeight="1">
      <c r="A128" s="196">
        <v>343</v>
      </c>
      <c r="B128" s="196" t="s">
        <v>127</v>
      </c>
      <c r="C128" s="244"/>
      <c r="D128" s="244"/>
      <c r="E128" s="219">
        <v>1261</v>
      </c>
      <c r="F128" s="219"/>
      <c r="G128" s="219"/>
      <c r="H128" s="219"/>
      <c r="I128" s="219"/>
      <c r="J128" s="245"/>
      <c r="K128" s="219">
        <v>1261</v>
      </c>
      <c r="L128" s="219"/>
      <c r="M128" s="219">
        <f>SUM(M129:M130)</f>
        <v>0</v>
      </c>
      <c r="N128" s="219">
        <f>SUM(N129:N130)</f>
        <v>0</v>
      </c>
      <c r="O128" s="219">
        <f>SUM(O129:O130)</f>
        <v>0</v>
      </c>
      <c r="P128" s="219"/>
      <c r="Q128" s="219">
        <v>2482</v>
      </c>
      <c r="R128" s="219">
        <v>2482</v>
      </c>
    </row>
    <row r="129" spans="1:18" ht="14.25" customHeight="1">
      <c r="A129" s="199">
        <v>3431</v>
      </c>
      <c r="B129" s="220" t="s">
        <v>128</v>
      </c>
      <c r="C129" s="247"/>
      <c r="D129" s="247"/>
      <c r="E129" s="201">
        <v>106</v>
      </c>
      <c r="F129" s="201"/>
      <c r="G129" s="201"/>
      <c r="H129" s="201"/>
      <c r="I129" s="201"/>
      <c r="J129" s="201"/>
      <c r="K129" s="201">
        <v>106</v>
      </c>
      <c r="L129" s="201"/>
      <c r="M129" s="201"/>
      <c r="N129" s="201"/>
      <c r="O129" s="201"/>
      <c r="P129" s="201"/>
      <c r="Q129" s="203"/>
      <c r="R129" s="203"/>
    </row>
    <row r="130" spans="1:18" ht="13.5" customHeight="1">
      <c r="A130" s="199">
        <v>3433</v>
      </c>
      <c r="B130" s="220" t="s">
        <v>129</v>
      </c>
      <c r="C130" s="236"/>
      <c r="D130" s="236"/>
      <c r="E130" s="201">
        <v>1155</v>
      </c>
      <c r="F130" s="201"/>
      <c r="G130" s="201"/>
      <c r="H130" s="201"/>
      <c r="I130" s="201"/>
      <c r="J130" s="201"/>
      <c r="K130" s="201">
        <v>1155</v>
      </c>
      <c r="L130" s="201"/>
      <c r="M130" s="201"/>
      <c r="N130" s="201"/>
      <c r="O130" s="201"/>
      <c r="P130" s="201"/>
      <c r="Q130" s="203"/>
      <c r="R130" s="203"/>
    </row>
    <row r="131" spans="1:18" ht="13.5" customHeight="1">
      <c r="A131" s="199"/>
      <c r="B131" s="220"/>
      <c r="C131" s="236"/>
      <c r="D131" s="236"/>
      <c r="E131" s="201"/>
      <c r="F131" s="201"/>
      <c r="G131" s="201"/>
      <c r="H131" s="201"/>
      <c r="I131" s="201"/>
      <c r="J131" s="201"/>
      <c r="K131" s="201"/>
      <c r="L131" s="201"/>
      <c r="M131" s="201"/>
      <c r="N131" s="201"/>
      <c r="O131" s="201"/>
      <c r="P131" s="201"/>
      <c r="Q131" s="203"/>
      <c r="R131" s="203"/>
    </row>
    <row r="132" spans="1:18" ht="19.5" customHeight="1">
      <c r="A132" s="189" t="s">
        <v>82</v>
      </c>
      <c r="B132" s="250" t="s">
        <v>130</v>
      </c>
      <c r="C132" s="250"/>
      <c r="D132" s="250"/>
      <c r="E132" s="189"/>
      <c r="F132" s="189"/>
      <c r="G132" s="189"/>
      <c r="H132" s="189"/>
      <c r="I132" s="189"/>
      <c r="J132" s="189"/>
      <c r="K132" s="189"/>
      <c r="L132" s="189"/>
      <c r="M132" s="189"/>
      <c r="N132" s="189"/>
      <c r="O132" s="189"/>
      <c r="P132" s="189"/>
      <c r="Q132" s="189"/>
      <c r="R132" s="189"/>
    </row>
    <row r="133" spans="1:18" ht="14.25" customHeight="1">
      <c r="A133" s="190">
        <v>3</v>
      </c>
      <c r="B133" s="248" t="s">
        <v>84</v>
      </c>
      <c r="C133" s="248"/>
      <c r="D133" s="248"/>
      <c r="E133" s="242">
        <f aca="true" t="shared" si="0" ref="E133:E135">E134</f>
        <v>0</v>
      </c>
      <c r="F133" s="242">
        <f aca="true" t="shared" si="1" ref="F133:F135">F134</f>
        <v>0</v>
      </c>
      <c r="G133" s="242">
        <f aca="true" t="shared" si="2" ref="G133:G135">G134</f>
        <v>0</v>
      </c>
      <c r="H133" s="242">
        <f aca="true" t="shared" si="3" ref="H133:H135">H134</f>
        <v>0</v>
      </c>
      <c r="I133" s="242">
        <f aca="true" t="shared" si="4" ref="I133:I135">I134</f>
        <v>0</v>
      </c>
      <c r="J133" s="242">
        <f aca="true" t="shared" si="5" ref="J133:J135">J134</f>
        <v>0</v>
      </c>
      <c r="K133" s="242">
        <f aca="true" t="shared" si="6" ref="K133:K135">K134</f>
        <v>0</v>
      </c>
      <c r="L133" s="242">
        <f aca="true" t="shared" si="7" ref="L133:L135">L134</f>
        <v>0</v>
      </c>
      <c r="M133" s="242">
        <f aca="true" t="shared" si="8" ref="M133:M135">M134</f>
        <v>0</v>
      </c>
      <c r="N133" s="242">
        <f aca="true" t="shared" si="9" ref="N133:N135">N134</f>
        <v>0</v>
      </c>
      <c r="O133" s="242">
        <f aca="true" t="shared" si="10" ref="O133:O135">O134</f>
        <v>0</v>
      </c>
      <c r="P133" s="242"/>
      <c r="Q133" s="242">
        <f aca="true" t="shared" si="11" ref="Q133:Q135">Q134</f>
        <v>0</v>
      </c>
      <c r="R133" s="242">
        <f aca="true" t="shared" si="12" ref="R133:R135">R134</f>
        <v>0</v>
      </c>
    </row>
    <row r="134" spans="1:18" ht="14.25" customHeight="1">
      <c r="A134" s="190">
        <v>32</v>
      </c>
      <c r="B134" s="248" t="s">
        <v>96</v>
      </c>
      <c r="C134" s="248"/>
      <c r="D134" s="248"/>
      <c r="E134" s="242">
        <f t="shared" si="0"/>
        <v>0</v>
      </c>
      <c r="F134" s="242">
        <f t="shared" si="1"/>
        <v>0</v>
      </c>
      <c r="G134" s="242">
        <f t="shared" si="2"/>
        <v>0</v>
      </c>
      <c r="H134" s="242">
        <f t="shared" si="3"/>
        <v>0</v>
      </c>
      <c r="I134" s="242">
        <f t="shared" si="4"/>
        <v>0</v>
      </c>
      <c r="J134" s="242">
        <f t="shared" si="5"/>
        <v>0</v>
      </c>
      <c r="K134" s="242">
        <f t="shared" si="6"/>
        <v>0</v>
      </c>
      <c r="L134" s="242">
        <f t="shared" si="7"/>
        <v>0</v>
      </c>
      <c r="M134" s="242">
        <f t="shared" si="8"/>
        <v>0</v>
      </c>
      <c r="N134" s="242">
        <f t="shared" si="9"/>
        <v>0</v>
      </c>
      <c r="O134" s="242">
        <f t="shared" si="10"/>
        <v>0</v>
      </c>
      <c r="P134" s="242"/>
      <c r="Q134" s="242">
        <f t="shared" si="11"/>
        <v>0</v>
      </c>
      <c r="R134" s="242">
        <f t="shared" si="12"/>
        <v>0</v>
      </c>
    </row>
    <row r="135" spans="1:18" ht="14.25" customHeight="1">
      <c r="A135" s="196">
        <v>322</v>
      </c>
      <c r="B135" s="243" t="s">
        <v>99</v>
      </c>
      <c r="C135" s="243"/>
      <c r="D135" s="243"/>
      <c r="E135" s="245">
        <f t="shared" si="0"/>
        <v>0</v>
      </c>
      <c r="F135" s="245">
        <f t="shared" si="1"/>
        <v>0</v>
      </c>
      <c r="G135" s="245">
        <f t="shared" si="2"/>
        <v>0</v>
      </c>
      <c r="H135" s="245">
        <f t="shared" si="3"/>
        <v>0</v>
      </c>
      <c r="I135" s="245">
        <f t="shared" si="4"/>
        <v>0</v>
      </c>
      <c r="J135" s="245">
        <f t="shared" si="5"/>
        <v>0</v>
      </c>
      <c r="K135" s="245">
        <f t="shared" si="6"/>
        <v>0</v>
      </c>
      <c r="L135" s="245">
        <f t="shared" si="7"/>
        <v>0</v>
      </c>
      <c r="M135" s="245">
        <f t="shared" si="8"/>
        <v>0</v>
      </c>
      <c r="N135" s="245">
        <f t="shared" si="9"/>
        <v>0</v>
      </c>
      <c r="O135" s="245">
        <f t="shared" si="10"/>
        <v>0</v>
      </c>
      <c r="P135" s="245"/>
      <c r="Q135" s="245">
        <f t="shared" si="11"/>
        <v>0</v>
      </c>
      <c r="R135" s="245">
        <f t="shared" si="12"/>
        <v>0</v>
      </c>
    </row>
    <row r="136" spans="1:18" ht="27" customHeight="1">
      <c r="A136" s="199">
        <v>3221</v>
      </c>
      <c r="B136" s="220" t="s">
        <v>100</v>
      </c>
      <c r="C136" s="220"/>
      <c r="D136" s="220"/>
      <c r="E136" s="201"/>
      <c r="F136" s="201"/>
      <c r="G136" s="201"/>
      <c r="H136" s="201"/>
      <c r="I136" s="201"/>
      <c r="J136" s="201"/>
      <c r="K136" s="201"/>
      <c r="L136" s="201"/>
      <c r="M136" s="201"/>
      <c r="N136" s="201"/>
      <c r="O136" s="201"/>
      <c r="P136" s="201"/>
      <c r="Q136" s="203"/>
      <c r="R136" s="203"/>
    </row>
    <row r="137" spans="1:18" ht="27" customHeight="1">
      <c r="A137" s="189" t="s">
        <v>82</v>
      </c>
      <c r="B137" s="250" t="s">
        <v>131</v>
      </c>
      <c r="C137" s="250"/>
      <c r="D137" s="250"/>
      <c r="E137" s="189"/>
      <c r="F137" s="189"/>
      <c r="G137" s="189"/>
      <c r="H137" s="189"/>
      <c r="I137" s="189"/>
      <c r="J137" s="189"/>
      <c r="K137" s="189"/>
      <c r="L137" s="189"/>
      <c r="M137" s="189"/>
      <c r="N137" s="189"/>
      <c r="O137" s="189"/>
      <c r="P137" s="189"/>
      <c r="Q137" s="189"/>
      <c r="R137" s="189"/>
    </row>
    <row r="138" spans="1:18" ht="14.25" customHeight="1">
      <c r="A138" s="190">
        <v>3</v>
      </c>
      <c r="B138" s="248" t="s">
        <v>84</v>
      </c>
      <c r="C138" s="248"/>
      <c r="D138" s="248"/>
      <c r="E138" s="242">
        <f aca="true" t="shared" si="13" ref="E138:E140">E139</f>
        <v>0</v>
      </c>
      <c r="F138" s="242">
        <f aca="true" t="shared" si="14" ref="F138:F140">F139</f>
        <v>0</v>
      </c>
      <c r="G138" s="242">
        <f aca="true" t="shared" si="15" ref="G138:G140">G139</f>
        <v>0</v>
      </c>
      <c r="H138" s="242">
        <f aca="true" t="shared" si="16" ref="H138:H140">H139</f>
        <v>0</v>
      </c>
      <c r="I138" s="242">
        <f aca="true" t="shared" si="17" ref="I138:I140">I139</f>
        <v>0</v>
      </c>
      <c r="J138" s="242">
        <f aca="true" t="shared" si="18" ref="J138:J140">J139</f>
        <v>0</v>
      </c>
      <c r="K138" s="242">
        <f aca="true" t="shared" si="19" ref="K138:K140">K139</f>
        <v>0</v>
      </c>
      <c r="L138" s="242">
        <f aca="true" t="shared" si="20" ref="L138:L140">L139</f>
        <v>0</v>
      </c>
      <c r="M138" s="242">
        <f aca="true" t="shared" si="21" ref="M138:M140">M139</f>
        <v>0</v>
      </c>
      <c r="N138" s="242">
        <f aca="true" t="shared" si="22" ref="N138:N140">N139</f>
        <v>0</v>
      </c>
      <c r="O138" s="242">
        <f aca="true" t="shared" si="23" ref="O138:O140">O139</f>
        <v>0</v>
      </c>
      <c r="P138" s="242"/>
      <c r="Q138" s="242">
        <f>Q139</f>
        <v>0</v>
      </c>
      <c r="R138" s="242">
        <f>R139</f>
        <v>0</v>
      </c>
    </row>
    <row r="139" spans="1:18" ht="14.25" customHeight="1">
      <c r="A139" s="190">
        <v>32</v>
      </c>
      <c r="B139" s="248" t="s">
        <v>96</v>
      </c>
      <c r="C139" s="248"/>
      <c r="D139" s="248"/>
      <c r="E139" s="242">
        <f t="shared" si="13"/>
        <v>0</v>
      </c>
      <c r="F139" s="242">
        <f t="shared" si="14"/>
        <v>0</v>
      </c>
      <c r="G139" s="242">
        <f t="shared" si="15"/>
        <v>0</v>
      </c>
      <c r="H139" s="242">
        <f t="shared" si="16"/>
        <v>0</v>
      </c>
      <c r="I139" s="242">
        <f t="shared" si="17"/>
        <v>0</v>
      </c>
      <c r="J139" s="242">
        <f t="shared" si="18"/>
        <v>0</v>
      </c>
      <c r="K139" s="242">
        <f t="shared" si="19"/>
        <v>0</v>
      </c>
      <c r="L139" s="242">
        <f t="shared" si="20"/>
        <v>0</v>
      </c>
      <c r="M139" s="242">
        <f t="shared" si="21"/>
        <v>0</v>
      </c>
      <c r="N139" s="242">
        <f t="shared" si="22"/>
        <v>0</v>
      </c>
      <c r="O139" s="242">
        <f t="shared" si="23"/>
        <v>0</v>
      </c>
      <c r="P139" s="242"/>
      <c r="Q139" s="242"/>
      <c r="R139" s="242"/>
    </row>
    <row r="140" spans="1:18" ht="26.25" customHeight="1">
      <c r="A140" s="196">
        <v>324</v>
      </c>
      <c r="B140" s="243" t="s">
        <v>121</v>
      </c>
      <c r="C140" s="243"/>
      <c r="D140" s="243"/>
      <c r="E140" s="245">
        <f t="shared" si="13"/>
        <v>0</v>
      </c>
      <c r="F140" s="245">
        <f t="shared" si="14"/>
        <v>0</v>
      </c>
      <c r="G140" s="245">
        <f t="shared" si="15"/>
        <v>0</v>
      </c>
      <c r="H140" s="245">
        <f t="shared" si="16"/>
        <v>0</v>
      </c>
      <c r="I140" s="245">
        <f t="shared" si="17"/>
        <v>0</v>
      </c>
      <c r="J140" s="245">
        <f t="shared" si="18"/>
        <v>0</v>
      </c>
      <c r="K140" s="245">
        <f t="shared" si="19"/>
        <v>0</v>
      </c>
      <c r="L140" s="245">
        <f t="shared" si="20"/>
        <v>0</v>
      </c>
      <c r="M140" s="245">
        <f t="shared" si="21"/>
        <v>0</v>
      </c>
      <c r="N140" s="245">
        <f t="shared" si="22"/>
        <v>0</v>
      </c>
      <c r="O140" s="245">
        <f t="shared" si="23"/>
        <v>0</v>
      </c>
      <c r="P140" s="245"/>
      <c r="Q140" s="245">
        <f>Q141</f>
        <v>0</v>
      </c>
      <c r="R140" s="245">
        <f>R141</f>
        <v>0</v>
      </c>
    </row>
    <row r="141" spans="1:18" ht="27" customHeight="1">
      <c r="A141" s="199">
        <v>3241</v>
      </c>
      <c r="B141" s="220" t="s">
        <v>121</v>
      </c>
      <c r="C141" s="220"/>
      <c r="D141" s="220"/>
      <c r="E141" s="201"/>
      <c r="F141" s="201"/>
      <c r="G141" s="201"/>
      <c r="H141" s="201"/>
      <c r="I141" s="201"/>
      <c r="J141" s="201"/>
      <c r="K141" s="201"/>
      <c r="L141" s="201"/>
      <c r="M141" s="201"/>
      <c r="N141" s="201"/>
      <c r="O141" s="201"/>
      <c r="P141" s="201"/>
      <c r="Q141" s="203"/>
      <c r="R141" s="203"/>
    </row>
    <row r="142" spans="1:18" ht="15" customHeight="1">
      <c r="A142" s="189" t="s">
        <v>132</v>
      </c>
      <c r="B142" s="251"/>
      <c r="C142" s="251"/>
      <c r="D142" s="251"/>
      <c r="E142" s="252"/>
      <c r="F142" s="252"/>
      <c r="G142" s="252"/>
      <c r="H142" s="252"/>
      <c r="I142" s="252"/>
      <c r="J142" s="252"/>
      <c r="K142" s="252"/>
      <c r="L142" s="252"/>
      <c r="M142" s="252"/>
      <c r="N142" s="252"/>
      <c r="O142" s="252"/>
      <c r="P142" s="252"/>
      <c r="Q142" s="253"/>
      <c r="R142" s="253"/>
    </row>
    <row r="143" spans="1:18" ht="15.75" customHeight="1">
      <c r="A143" s="190">
        <v>3</v>
      </c>
      <c r="B143" s="248" t="s">
        <v>84</v>
      </c>
      <c r="C143" s="254"/>
      <c r="D143" s="254"/>
      <c r="E143" s="209">
        <v>9193</v>
      </c>
      <c r="F143" s="209"/>
      <c r="G143" s="209"/>
      <c r="H143" s="209"/>
      <c r="I143" s="209">
        <v>9193</v>
      </c>
      <c r="J143" s="209"/>
      <c r="K143" s="209"/>
      <c r="L143" s="209"/>
      <c r="M143" s="209"/>
      <c r="N143" s="209"/>
      <c r="O143" s="209"/>
      <c r="P143" s="209"/>
      <c r="Q143" s="194"/>
      <c r="R143" s="194"/>
    </row>
    <row r="144" spans="1:18" ht="17.25" customHeight="1">
      <c r="A144" s="190">
        <v>32</v>
      </c>
      <c r="B144" s="248" t="s">
        <v>96</v>
      </c>
      <c r="C144" s="254"/>
      <c r="D144" s="254"/>
      <c r="E144" s="209">
        <v>9193</v>
      </c>
      <c r="F144" s="209"/>
      <c r="G144" s="209"/>
      <c r="H144" s="209"/>
      <c r="I144" s="209">
        <v>9193</v>
      </c>
      <c r="J144" s="209"/>
      <c r="K144" s="209"/>
      <c r="L144" s="209"/>
      <c r="M144" s="209"/>
      <c r="N144" s="209"/>
      <c r="O144" s="209"/>
      <c r="P144" s="209"/>
      <c r="Q144" s="194"/>
      <c r="R144" s="194"/>
    </row>
    <row r="145" spans="1:18" ht="15" customHeight="1">
      <c r="A145" s="199">
        <v>322</v>
      </c>
      <c r="B145" s="255" t="s">
        <v>99</v>
      </c>
      <c r="C145" s="220"/>
      <c r="D145" s="220"/>
      <c r="E145" s="201">
        <v>9193</v>
      </c>
      <c r="F145" s="201"/>
      <c r="G145" s="201"/>
      <c r="H145" s="201"/>
      <c r="I145" s="201">
        <v>9193</v>
      </c>
      <c r="J145" s="201"/>
      <c r="K145" s="201"/>
      <c r="L145" s="201"/>
      <c r="M145" s="201"/>
      <c r="N145" s="201"/>
      <c r="O145" s="201"/>
      <c r="P145" s="201"/>
      <c r="Q145" s="203"/>
      <c r="R145" s="203"/>
    </row>
    <row r="146" spans="1:18" ht="15" customHeight="1">
      <c r="A146" s="199">
        <v>3221</v>
      </c>
      <c r="B146" s="220" t="s">
        <v>100</v>
      </c>
      <c r="C146" s="220"/>
      <c r="D146" s="220"/>
      <c r="E146" s="201">
        <v>9193</v>
      </c>
      <c r="F146" s="201"/>
      <c r="G146" s="201"/>
      <c r="H146" s="201"/>
      <c r="I146" s="201">
        <v>9193</v>
      </c>
      <c r="J146" s="201"/>
      <c r="K146" s="201"/>
      <c r="L146" s="201"/>
      <c r="M146" s="201"/>
      <c r="N146" s="201"/>
      <c r="O146" s="201"/>
      <c r="P146" s="201"/>
      <c r="Q146" s="203"/>
      <c r="R146" s="203"/>
    </row>
    <row r="147" spans="1:18" ht="15" customHeight="1">
      <c r="A147" s="256" t="s">
        <v>132</v>
      </c>
      <c r="B147" s="257"/>
      <c r="C147" s="258"/>
      <c r="D147" s="259"/>
      <c r="E147" s="260"/>
      <c r="F147" s="260"/>
      <c r="G147" s="260"/>
      <c r="H147" s="260"/>
      <c r="I147" s="260"/>
      <c r="J147" s="260"/>
      <c r="K147" s="260"/>
      <c r="L147" s="260"/>
      <c r="M147" s="260"/>
      <c r="N147" s="260"/>
      <c r="O147" s="260"/>
      <c r="P147" s="260"/>
      <c r="Q147" s="261"/>
      <c r="R147" s="261"/>
    </row>
    <row r="148" spans="1:18" ht="15" customHeight="1">
      <c r="A148" s="221">
        <v>3</v>
      </c>
      <c r="B148" s="222" t="s">
        <v>133</v>
      </c>
      <c r="C148" s="220"/>
      <c r="D148" s="220"/>
      <c r="E148" s="215">
        <v>876</v>
      </c>
      <c r="F148" s="201"/>
      <c r="G148" s="201"/>
      <c r="H148" s="201"/>
      <c r="I148" s="215">
        <v>876</v>
      </c>
      <c r="J148" s="201"/>
      <c r="K148" s="201"/>
      <c r="L148" s="201"/>
      <c r="M148" s="201"/>
      <c r="N148" s="201"/>
      <c r="O148" s="201"/>
      <c r="P148" s="201"/>
      <c r="Q148" s="203"/>
      <c r="R148" s="203"/>
    </row>
    <row r="149" spans="1:18" ht="15" customHeight="1">
      <c r="A149" s="221">
        <v>32</v>
      </c>
      <c r="B149" s="222" t="s">
        <v>134</v>
      </c>
      <c r="C149" s="220"/>
      <c r="D149" s="220"/>
      <c r="E149" s="215">
        <v>876</v>
      </c>
      <c r="F149" s="201"/>
      <c r="G149" s="201"/>
      <c r="H149" s="201"/>
      <c r="I149" s="215">
        <v>876</v>
      </c>
      <c r="J149" s="201"/>
      <c r="K149" s="201"/>
      <c r="L149" s="201"/>
      <c r="M149" s="201"/>
      <c r="N149" s="201"/>
      <c r="O149" s="201"/>
      <c r="P149" s="201"/>
      <c r="Q149" s="203"/>
      <c r="R149" s="203"/>
    </row>
    <row r="150" spans="1:18" ht="15" customHeight="1">
      <c r="A150" s="221">
        <v>322</v>
      </c>
      <c r="B150" s="222" t="s">
        <v>99</v>
      </c>
      <c r="C150" s="220"/>
      <c r="D150" s="220"/>
      <c r="E150" s="201">
        <v>876</v>
      </c>
      <c r="F150" s="201"/>
      <c r="G150" s="201"/>
      <c r="H150" s="201"/>
      <c r="I150" s="201">
        <v>876</v>
      </c>
      <c r="J150" s="201"/>
      <c r="K150" s="201"/>
      <c r="L150" s="201"/>
      <c r="M150" s="201"/>
      <c r="N150" s="201"/>
      <c r="O150" s="201"/>
      <c r="P150" s="201"/>
      <c r="Q150" s="203"/>
      <c r="R150" s="203"/>
    </row>
    <row r="151" spans="1:18" ht="15" customHeight="1">
      <c r="A151" s="199">
        <v>3221</v>
      </c>
      <c r="B151" s="220" t="s">
        <v>100</v>
      </c>
      <c r="C151" s="220"/>
      <c r="D151" s="220"/>
      <c r="E151" s="201">
        <v>876</v>
      </c>
      <c r="F151" s="201"/>
      <c r="G151" s="201"/>
      <c r="H151" s="201"/>
      <c r="I151" s="201">
        <v>876</v>
      </c>
      <c r="J151" s="201"/>
      <c r="K151" s="201"/>
      <c r="L151" s="201"/>
      <c r="M151" s="201"/>
      <c r="N151" s="201"/>
      <c r="O151" s="201"/>
      <c r="P151" s="201"/>
      <c r="Q151" s="203"/>
      <c r="R151" s="203"/>
    </row>
    <row r="152" spans="1:18" ht="14.25" customHeight="1">
      <c r="A152" s="189" t="s">
        <v>82</v>
      </c>
      <c r="B152" s="250" t="s">
        <v>135</v>
      </c>
      <c r="C152" s="250"/>
      <c r="D152" s="250"/>
      <c r="E152" s="262">
        <v>332</v>
      </c>
      <c r="F152" s="189"/>
      <c r="G152" s="189"/>
      <c r="H152" s="189"/>
      <c r="I152" s="189"/>
      <c r="J152" s="189"/>
      <c r="K152" s="262"/>
      <c r="L152" s="263"/>
      <c r="M152" s="262">
        <v>332</v>
      </c>
      <c r="N152" s="189"/>
      <c r="O152" s="189"/>
      <c r="P152" s="189"/>
      <c r="Q152" s="189"/>
      <c r="R152" s="189"/>
    </row>
    <row r="153" spans="1:18" ht="14.25" customHeight="1">
      <c r="A153" s="190">
        <v>3</v>
      </c>
      <c r="B153" s="248" t="s">
        <v>84</v>
      </c>
      <c r="C153" s="249"/>
      <c r="D153" s="249"/>
      <c r="E153" s="235">
        <v>332</v>
      </c>
      <c r="F153" s="242"/>
      <c r="G153" s="242"/>
      <c r="H153" s="242"/>
      <c r="I153" s="242"/>
      <c r="J153" s="242"/>
      <c r="K153" s="192"/>
      <c r="L153" s="242"/>
      <c r="M153" s="235">
        <v>332</v>
      </c>
      <c r="N153" s="242">
        <f aca="true" t="shared" si="24" ref="N153:N154">N154</f>
        <v>0</v>
      </c>
      <c r="O153" s="242">
        <f aca="true" t="shared" si="25" ref="O153:O154">O154</f>
        <v>0</v>
      </c>
      <c r="P153" s="242"/>
      <c r="Q153" s="235">
        <v>332</v>
      </c>
      <c r="R153" s="235">
        <v>332</v>
      </c>
    </row>
    <row r="154" spans="1:18" ht="14.25" customHeight="1">
      <c r="A154" s="190">
        <v>32</v>
      </c>
      <c r="B154" s="248" t="s">
        <v>96</v>
      </c>
      <c r="C154" s="249"/>
      <c r="D154" s="249"/>
      <c r="E154" s="242">
        <v>332</v>
      </c>
      <c r="F154" s="242"/>
      <c r="G154" s="242"/>
      <c r="H154" s="242"/>
      <c r="I154" s="242"/>
      <c r="J154" s="242"/>
      <c r="K154" s="242"/>
      <c r="L154" s="242"/>
      <c r="M154" s="242">
        <v>332</v>
      </c>
      <c r="N154" s="242">
        <f t="shared" si="24"/>
        <v>0</v>
      </c>
      <c r="O154" s="242">
        <f t="shared" si="25"/>
        <v>0</v>
      </c>
      <c r="P154" s="242"/>
      <c r="Q154" s="242">
        <v>332</v>
      </c>
      <c r="R154" s="242">
        <v>332</v>
      </c>
    </row>
    <row r="155" spans="1:18" ht="14.25" customHeight="1">
      <c r="A155" s="196">
        <v>322</v>
      </c>
      <c r="B155" s="243" t="s">
        <v>99</v>
      </c>
      <c r="C155" s="244"/>
      <c r="D155" s="244"/>
      <c r="E155" s="219">
        <v>332</v>
      </c>
      <c r="F155" s="245"/>
      <c r="G155" s="245"/>
      <c r="H155" s="245"/>
      <c r="I155" s="245"/>
      <c r="J155" s="245"/>
      <c r="K155" s="219"/>
      <c r="L155" s="245"/>
      <c r="M155" s="219">
        <v>332</v>
      </c>
      <c r="N155" s="245">
        <f>N157</f>
        <v>0</v>
      </c>
      <c r="O155" s="245">
        <f>O157</f>
        <v>0</v>
      </c>
      <c r="P155" s="245"/>
      <c r="Q155" s="245">
        <f>Q157</f>
        <v>0</v>
      </c>
      <c r="R155" s="245">
        <f>R157</f>
        <v>0</v>
      </c>
    </row>
    <row r="156" spans="1:18" ht="14.25" customHeight="1">
      <c r="A156" s="199">
        <v>3221</v>
      </c>
      <c r="B156" s="220" t="s">
        <v>100</v>
      </c>
      <c r="C156" s="236"/>
      <c r="D156" s="236"/>
      <c r="E156" s="201">
        <v>332</v>
      </c>
      <c r="F156" s="201"/>
      <c r="G156" s="201"/>
      <c r="H156" s="201"/>
      <c r="I156" s="201"/>
      <c r="J156" s="201"/>
      <c r="K156" s="201"/>
      <c r="L156" s="201"/>
      <c r="M156" s="201">
        <v>332</v>
      </c>
      <c r="N156" s="201"/>
      <c r="O156" s="201"/>
      <c r="P156" s="201"/>
      <c r="Q156" s="203"/>
      <c r="R156" s="203"/>
    </row>
    <row r="157" spans="1:18" ht="12.75" customHeight="1">
      <c r="A157" s="199">
        <v>3225</v>
      </c>
      <c r="B157" s="220" t="s">
        <v>102</v>
      </c>
      <c r="C157" s="236"/>
      <c r="D157" s="236"/>
      <c r="E157" s="201">
        <v>0</v>
      </c>
      <c r="F157" s="201"/>
      <c r="G157" s="201"/>
      <c r="H157" s="201"/>
      <c r="I157" s="201"/>
      <c r="J157" s="201"/>
      <c r="K157" s="201"/>
      <c r="L157" s="201"/>
      <c r="M157" s="201">
        <v>0</v>
      </c>
      <c r="N157" s="201"/>
      <c r="O157" s="201"/>
      <c r="P157" s="201"/>
      <c r="Q157" s="203"/>
      <c r="R157" s="203"/>
    </row>
    <row r="158" spans="1:18" ht="14.25" customHeight="1">
      <c r="A158" s="188"/>
      <c r="B158" s="264" t="s">
        <v>136</v>
      </c>
      <c r="C158" s="265"/>
      <c r="D158" s="265"/>
      <c r="E158" s="212">
        <v>439443</v>
      </c>
      <c r="F158" s="212">
        <v>166988</v>
      </c>
      <c r="G158" s="212"/>
      <c r="H158" s="212"/>
      <c r="I158" s="212">
        <v>876</v>
      </c>
      <c r="J158" s="212">
        <v>46294</v>
      </c>
      <c r="K158" s="212">
        <v>208653</v>
      </c>
      <c r="L158" s="212"/>
      <c r="M158" s="212">
        <v>332</v>
      </c>
      <c r="N158" s="212">
        <f>N51+N82+N97+N133+N153+N138</f>
        <v>0</v>
      </c>
      <c r="O158" s="212">
        <f>O51+O82+O97+O133+O153+O138</f>
        <v>0</v>
      </c>
      <c r="P158" s="212">
        <v>16300</v>
      </c>
      <c r="Q158" s="212">
        <f>Q51+Q82+Q97+Q133+Q153+Q138</f>
        <v>496220</v>
      </c>
      <c r="R158" s="212">
        <f>R51+R82+R97+R133+R153+R138</f>
        <v>496220</v>
      </c>
    </row>
    <row r="159" spans="1:18" ht="9" customHeight="1">
      <c r="A159" s="221"/>
      <c r="B159" s="222"/>
      <c r="C159" s="222"/>
      <c r="D159" s="222"/>
      <c r="E159" s="215"/>
      <c r="F159" s="215"/>
      <c r="G159" s="215"/>
      <c r="H159" s="215"/>
      <c r="I159" s="215"/>
      <c r="J159" s="215"/>
      <c r="K159" s="215"/>
      <c r="L159" s="215"/>
      <c r="M159" s="215"/>
      <c r="N159" s="215"/>
      <c r="O159" s="215"/>
      <c r="P159" s="215"/>
      <c r="Q159" s="215"/>
      <c r="R159" s="215"/>
    </row>
    <row r="160" spans="1:18" ht="14.25" customHeight="1">
      <c r="A160" s="188" t="s">
        <v>137</v>
      </c>
      <c r="B160" s="264"/>
      <c r="C160" s="264"/>
      <c r="D160" s="264"/>
      <c r="E160" s="212"/>
      <c r="F160" s="218"/>
      <c r="G160" s="218"/>
      <c r="H160" s="218"/>
      <c r="I160" s="218"/>
      <c r="J160" s="218"/>
      <c r="K160" s="218"/>
      <c r="L160" s="218"/>
      <c r="M160" s="218"/>
      <c r="N160" s="218"/>
      <c r="O160" s="218"/>
      <c r="P160" s="218"/>
      <c r="Q160" s="218"/>
      <c r="R160" s="218"/>
    </row>
    <row r="161" spans="1:18" ht="24" customHeight="1">
      <c r="A161" s="189" t="s">
        <v>82</v>
      </c>
      <c r="B161" s="250" t="s">
        <v>130</v>
      </c>
      <c r="C161" s="250"/>
      <c r="D161" s="250"/>
      <c r="E161" s="189"/>
      <c r="F161" s="189"/>
      <c r="G161" s="189"/>
      <c r="H161" s="189"/>
      <c r="I161" s="189"/>
      <c r="J161" s="189"/>
      <c r="K161" s="189"/>
      <c r="L161" s="189"/>
      <c r="M161" s="189"/>
      <c r="N161" s="189"/>
      <c r="O161" s="189"/>
      <c r="P161" s="189"/>
      <c r="Q161" s="189"/>
      <c r="R161" s="189"/>
    </row>
    <row r="162" spans="1:18" ht="14.25" customHeight="1">
      <c r="A162" s="190">
        <v>3</v>
      </c>
      <c r="B162" s="248" t="s">
        <v>84</v>
      </c>
      <c r="C162" s="249"/>
      <c r="D162" s="249"/>
      <c r="E162" s="249">
        <v>18014</v>
      </c>
      <c r="F162" s="194"/>
      <c r="G162" s="194"/>
      <c r="H162" s="194"/>
      <c r="I162" s="194">
        <v>18014</v>
      </c>
      <c r="J162" s="194"/>
      <c r="K162" s="194"/>
      <c r="L162" s="194"/>
      <c r="M162" s="194"/>
      <c r="N162" s="194">
        <f>N163</f>
        <v>0</v>
      </c>
      <c r="O162" s="194">
        <f>O163</f>
        <v>0</v>
      </c>
      <c r="P162" s="194"/>
      <c r="Q162" s="194">
        <v>12317</v>
      </c>
      <c r="R162" s="194">
        <v>12317</v>
      </c>
    </row>
    <row r="163" spans="1:18" ht="14.25" customHeight="1">
      <c r="A163" s="190">
        <v>32</v>
      </c>
      <c r="B163" s="248" t="s">
        <v>96</v>
      </c>
      <c r="C163" s="249"/>
      <c r="D163" s="249"/>
      <c r="E163" s="249">
        <v>18014</v>
      </c>
      <c r="F163" s="194"/>
      <c r="G163" s="194"/>
      <c r="H163" s="194"/>
      <c r="I163" s="194">
        <v>18014</v>
      </c>
      <c r="J163" s="194"/>
      <c r="K163" s="194"/>
      <c r="L163" s="194"/>
      <c r="M163" s="194"/>
      <c r="N163" s="194">
        <f>N164+N166</f>
        <v>0</v>
      </c>
      <c r="O163" s="194">
        <f>O164+O166</f>
        <v>0</v>
      </c>
      <c r="P163" s="194"/>
      <c r="Q163" s="194">
        <v>12317</v>
      </c>
      <c r="R163" s="194">
        <v>12317</v>
      </c>
    </row>
    <row r="164" spans="1:18" s="195" customFormat="1" ht="14.25" customHeight="1">
      <c r="A164" s="196">
        <v>321</v>
      </c>
      <c r="B164" s="243" t="s">
        <v>97</v>
      </c>
      <c r="C164" s="243"/>
      <c r="D164" s="243"/>
      <c r="E164" s="219"/>
      <c r="F164" s="219"/>
      <c r="G164" s="219"/>
      <c r="H164" s="219"/>
      <c r="I164" s="219"/>
      <c r="J164" s="219"/>
      <c r="K164" s="219"/>
      <c r="L164" s="219"/>
      <c r="M164" s="219"/>
      <c r="N164" s="219">
        <f>SUM(N165:N165)</f>
        <v>0</v>
      </c>
      <c r="O164" s="219">
        <f>SUM(O165:O165)</f>
        <v>0</v>
      </c>
      <c r="P164" s="219"/>
      <c r="Q164" s="219"/>
      <c r="R164" s="219"/>
    </row>
    <row r="165" spans="1:18" ht="14.25" customHeight="1">
      <c r="A165" s="199">
        <v>3213</v>
      </c>
      <c r="B165" s="220" t="s">
        <v>110</v>
      </c>
      <c r="C165" s="220"/>
      <c r="D165" s="220"/>
      <c r="E165" s="201"/>
      <c r="F165" s="266"/>
      <c r="G165" s="266"/>
      <c r="H165" s="266"/>
      <c r="I165" s="266"/>
      <c r="J165" s="266"/>
      <c r="K165" s="266"/>
      <c r="L165" s="266"/>
      <c r="M165" s="266"/>
      <c r="N165" s="266"/>
      <c r="O165" s="266"/>
      <c r="P165" s="266"/>
      <c r="Q165" s="267"/>
      <c r="R165" s="267"/>
    </row>
    <row r="166" spans="1:18" s="195" customFormat="1" ht="14.25" customHeight="1">
      <c r="A166" s="196">
        <v>322</v>
      </c>
      <c r="B166" s="243" t="s">
        <v>99</v>
      </c>
      <c r="C166" s="244"/>
      <c r="D166" s="244"/>
      <c r="E166" s="268">
        <v>18014</v>
      </c>
      <c r="F166" s="219"/>
      <c r="G166" s="219"/>
      <c r="H166" s="219"/>
      <c r="I166" s="219">
        <v>18014</v>
      </c>
      <c r="J166" s="219"/>
      <c r="K166" s="219"/>
      <c r="L166" s="219"/>
      <c r="M166" s="219"/>
      <c r="N166" s="219">
        <f>N167+N168</f>
        <v>0</v>
      </c>
      <c r="O166" s="219">
        <f>O167+O168</f>
        <v>0</v>
      </c>
      <c r="P166" s="219"/>
      <c r="Q166" s="219">
        <f>Q167+Q168</f>
        <v>0</v>
      </c>
      <c r="R166" s="219">
        <f>R167+R168</f>
        <v>0</v>
      </c>
    </row>
    <row r="167" spans="1:18" ht="14.25" customHeight="1">
      <c r="A167" s="199">
        <v>3221</v>
      </c>
      <c r="B167" s="220" t="s">
        <v>138</v>
      </c>
      <c r="C167" s="236"/>
      <c r="D167" s="236"/>
      <c r="E167" s="201">
        <v>17961</v>
      </c>
      <c r="F167" s="227"/>
      <c r="G167" s="227"/>
      <c r="H167" s="227"/>
      <c r="I167" s="227">
        <v>17961</v>
      </c>
      <c r="J167" s="227"/>
      <c r="K167" s="227"/>
      <c r="L167" s="227"/>
      <c r="M167" s="227"/>
      <c r="N167" s="227"/>
      <c r="O167" s="227"/>
      <c r="P167" s="227"/>
      <c r="Q167" s="225"/>
      <c r="R167" s="225"/>
    </row>
    <row r="168" spans="1:18" ht="13.5" customHeight="1">
      <c r="A168" s="199">
        <v>3225</v>
      </c>
      <c r="B168" s="220" t="s">
        <v>102</v>
      </c>
      <c r="C168" s="247"/>
      <c r="D168" s="247"/>
      <c r="E168" s="201">
        <v>53</v>
      </c>
      <c r="F168" s="201"/>
      <c r="G168" s="201"/>
      <c r="H168" s="201"/>
      <c r="I168" s="201">
        <v>53</v>
      </c>
      <c r="J168" s="201"/>
      <c r="K168" s="201"/>
      <c r="L168" s="201"/>
      <c r="M168" s="201"/>
      <c r="N168" s="201"/>
      <c r="O168" s="201"/>
      <c r="P168" s="201"/>
      <c r="Q168" s="203"/>
      <c r="R168" s="203"/>
    </row>
    <row r="169" spans="1:18" ht="14.25" customHeight="1">
      <c r="A169" s="269" t="s">
        <v>82</v>
      </c>
      <c r="B169" s="250" t="s">
        <v>139</v>
      </c>
      <c r="C169" s="251"/>
      <c r="D169" s="251"/>
      <c r="E169" s="251"/>
      <c r="F169" s="252"/>
      <c r="G169" s="252"/>
      <c r="H169" s="252"/>
      <c r="I169" s="252"/>
      <c r="J169" s="252"/>
      <c r="K169" s="252"/>
      <c r="L169" s="252"/>
      <c r="M169" s="252"/>
      <c r="N169" s="252"/>
      <c r="O169" s="252"/>
      <c r="P169" s="252"/>
      <c r="Q169" s="252"/>
      <c r="R169" s="253"/>
    </row>
    <row r="170" spans="1:18" ht="15" customHeight="1">
      <c r="A170" s="190">
        <v>3</v>
      </c>
      <c r="B170" s="270" t="s">
        <v>84</v>
      </c>
      <c r="C170" s="249"/>
      <c r="D170" s="249"/>
      <c r="E170" s="254"/>
      <c r="F170" s="194"/>
      <c r="G170" s="209"/>
      <c r="H170" s="209"/>
      <c r="I170" s="209"/>
      <c r="J170" s="209"/>
      <c r="K170" s="209"/>
      <c r="L170" s="209"/>
      <c r="M170" s="194"/>
      <c r="N170" s="209"/>
      <c r="O170" s="209"/>
      <c r="P170" s="209"/>
      <c r="Q170" s="209"/>
      <c r="R170" s="194"/>
    </row>
    <row r="171" spans="1:18" ht="14.25" customHeight="1">
      <c r="A171" s="190">
        <v>32</v>
      </c>
      <c r="B171" s="270" t="s">
        <v>96</v>
      </c>
      <c r="C171" s="249"/>
      <c r="D171" s="249"/>
      <c r="E171" s="254"/>
      <c r="F171" s="194"/>
      <c r="G171" s="209"/>
      <c r="H171" s="209"/>
      <c r="I171" s="209"/>
      <c r="J171" s="209"/>
      <c r="K171" s="209"/>
      <c r="L171" s="209"/>
      <c r="M171" s="194"/>
      <c r="N171" s="209"/>
      <c r="O171" s="209"/>
      <c r="P171" s="209"/>
      <c r="Q171" s="209"/>
      <c r="R171" s="194"/>
    </row>
    <row r="172" spans="1:18" ht="14.25" customHeight="1">
      <c r="A172" s="228">
        <v>322</v>
      </c>
      <c r="B172" s="271" t="s">
        <v>99</v>
      </c>
      <c r="C172" s="272"/>
      <c r="D172" s="272"/>
      <c r="E172" s="273"/>
      <c r="F172" s="230"/>
      <c r="G172" s="274"/>
      <c r="H172" s="274"/>
      <c r="I172" s="274"/>
      <c r="J172" s="274"/>
      <c r="K172" s="274"/>
      <c r="L172" s="274"/>
      <c r="M172" s="230"/>
      <c r="N172" s="274"/>
      <c r="O172" s="274"/>
      <c r="P172" s="274"/>
      <c r="Q172" s="274"/>
      <c r="R172" s="230"/>
    </row>
    <row r="173" spans="1:18" ht="14.25" customHeight="1">
      <c r="A173" s="199">
        <v>3221</v>
      </c>
      <c r="B173" s="220" t="s">
        <v>138</v>
      </c>
      <c r="C173" s="236"/>
      <c r="D173" s="236"/>
      <c r="E173" s="220"/>
      <c r="F173" s="201"/>
      <c r="G173" s="201"/>
      <c r="H173" s="201"/>
      <c r="I173" s="201"/>
      <c r="J173" s="201"/>
      <c r="K173" s="201"/>
      <c r="L173" s="201"/>
      <c r="M173" s="201"/>
      <c r="N173" s="201"/>
      <c r="O173" s="201"/>
      <c r="P173" s="201"/>
      <c r="Q173" s="201"/>
      <c r="R173" s="203"/>
    </row>
    <row r="174" spans="1:18" ht="14.25" customHeight="1">
      <c r="A174" s="188"/>
      <c r="B174" s="264" t="s">
        <v>140</v>
      </c>
      <c r="C174" s="265"/>
      <c r="D174" s="265"/>
      <c r="E174" s="212">
        <v>18014</v>
      </c>
      <c r="F174" s="212"/>
      <c r="G174" s="212"/>
      <c r="H174" s="212"/>
      <c r="I174" s="212">
        <v>18014</v>
      </c>
      <c r="J174" s="212"/>
      <c r="K174" s="212"/>
      <c r="L174" s="212"/>
      <c r="M174" s="212"/>
      <c r="N174" s="212">
        <f>N162</f>
        <v>0</v>
      </c>
      <c r="O174" s="212">
        <f>O162</f>
        <v>0</v>
      </c>
      <c r="P174" s="212"/>
      <c r="Q174" s="212">
        <f>Q162</f>
        <v>12317</v>
      </c>
      <c r="R174" s="212">
        <v>12317</v>
      </c>
    </row>
    <row r="175" spans="1:18" s="195" customFormat="1" ht="9" customHeight="1">
      <c r="A175" s="221"/>
      <c r="B175" s="222"/>
      <c r="C175" s="222"/>
      <c r="D175" s="222"/>
      <c r="E175" s="215"/>
      <c r="F175" s="215"/>
      <c r="G175" s="215"/>
      <c r="H175" s="215"/>
      <c r="I175" s="215"/>
      <c r="J175" s="215"/>
      <c r="K175" s="215"/>
      <c r="L175" s="215"/>
      <c r="M175" s="215"/>
      <c r="N175" s="215"/>
      <c r="O175" s="215"/>
      <c r="P175" s="215"/>
      <c r="Q175" s="215"/>
      <c r="R175" s="215"/>
    </row>
    <row r="176" spans="1:18" ht="33" customHeight="1">
      <c r="A176" s="188" t="s">
        <v>141</v>
      </c>
      <c r="B176" s="264"/>
      <c r="C176" s="264"/>
      <c r="D176" s="264"/>
      <c r="E176" s="212"/>
      <c r="F176" s="218"/>
      <c r="G176" s="218"/>
      <c r="H176" s="218"/>
      <c r="I176" s="218"/>
      <c r="J176" s="218"/>
      <c r="K176" s="218"/>
      <c r="L176" s="218"/>
      <c r="M176" s="218"/>
      <c r="N176" s="218"/>
      <c r="O176" s="218"/>
      <c r="P176" s="218"/>
      <c r="Q176" s="218"/>
      <c r="R176" s="218"/>
    </row>
    <row r="177" spans="1:18" s="195" customFormat="1" ht="32.25" customHeight="1">
      <c r="A177" s="189" t="s">
        <v>82</v>
      </c>
      <c r="B177" s="250" t="s">
        <v>83</v>
      </c>
      <c r="C177" s="250"/>
      <c r="D177" s="250"/>
      <c r="E177" s="189"/>
      <c r="F177" s="189"/>
      <c r="G177" s="189"/>
      <c r="H177" s="189"/>
      <c r="I177" s="189"/>
      <c r="J177" s="189"/>
      <c r="K177" s="189"/>
      <c r="L177" s="189"/>
      <c r="M177" s="189"/>
      <c r="N177" s="189"/>
      <c r="O177" s="189"/>
      <c r="P177" s="189"/>
      <c r="Q177" s="189"/>
      <c r="R177" s="189"/>
    </row>
    <row r="178" spans="1:18" ht="31.5" customHeight="1">
      <c r="A178" s="190">
        <v>3</v>
      </c>
      <c r="B178" s="248" t="s">
        <v>84</v>
      </c>
      <c r="C178" s="249"/>
      <c r="D178" s="249"/>
      <c r="E178" s="194"/>
      <c r="F178" s="194"/>
      <c r="G178" s="194"/>
      <c r="H178" s="194"/>
      <c r="I178" s="194"/>
      <c r="J178" s="194"/>
      <c r="K178" s="194"/>
      <c r="L178" s="194"/>
      <c r="M178" s="194"/>
      <c r="N178" s="194">
        <f aca="true" t="shared" si="26" ref="N178:N179">N179</f>
        <v>0</v>
      </c>
      <c r="O178" s="194">
        <f aca="true" t="shared" si="27" ref="O178:O179">O179</f>
        <v>0</v>
      </c>
      <c r="P178" s="194"/>
      <c r="Q178" s="194">
        <f>Q179</f>
        <v>325700</v>
      </c>
      <c r="R178" s="194">
        <v>255500</v>
      </c>
    </row>
    <row r="179" spans="1:18" s="195" customFormat="1" ht="58.5" customHeight="1">
      <c r="A179" s="190">
        <v>34</v>
      </c>
      <c r="B179" s="248" t="s">
        <v>126</v>
      </c>
      <c r="C179" s="249"/>
      <c r="D179" s="249"/>
      <c r="E179" s="194"/>
      <c r="F179" s="194"/>
      <c r="G179" s="194"/>
      <c r="H179" s="194"/>
      <c r="I179" s="194"/>
      <c r="J179" s="194"/>
      <c r="K179" s="194"/>
      <c r="L179" s="194"/>
      <c r="M179" s="194"/>
      <c r="N179" s="194">
        <f t="shared" si="26"/>
        <v>0</v>
      </c>
      <c r="O179" s="194">
        <f t="shared" si="27"/>
        <v>0</v>
      </c>
      <c r="P179" s="194"/>
      <c r="Q179" s="194">
        <v>325700</v>
      </c>
      <c r="R179" s="194">
        <v>255500</v>
      </c>
    </row>
    <row r="180" spans="1:18" ht="42" customHeight="1">
      <c r="A180" s="196">
        <v>342</v>
      </c>
      <c r="B180" s="243" t="s">
        <v>142</v>
      </c>
      <c r="C180" s="244"/>
      <c r="D180" s="244"/>
      <c r="E180" s="198"/>
      <c r="F180" s="198"/>
      <c r="G180" s="198"/>
      <c r="H180" s="198"/>
      <c r="I180" s="198"/>
      <c r="J180" s="198"/>
      <c r="K180" s="198"/>
      <c r="L180" s="198"/>
      <c r="M180" s="198"/>
      <c r="N180" s="198">
        <f>N191</f>
        <v>0</v>
      </c>
      <c r="O180" s="198">
        <f>O191</f>
        <v>0</v>
      </c>
      <c r="P180" s="198"/>
      <c r="Q180" s="198">
        <f>Q191</f>
        <v>0</v>
      </c>
      <c r="R180" s="198">
        <f>R191</f>
        <v>0</v>
      </c>
    </row>
    <row r="181" spans="1:18" ht="30.75" customHeight="1">
      <c r="A181" s="189" t="s">
        <v>82</v>
      </c>
      <c r="B181" s="250" t="s">
        <v>83</v>
      </c>
      <c r="C181" s="250"/>
      <c r="D181" s="250"/>
      <c r="E181" s="250"/>
      <c r="F181" s="189"/>
      <c r="G181" s="189"/>
      <c r="H181" s="189"/>
      <c r="I181" s="189"/>
      <c r="J181" s="189"/>
      <c r="K181" s="189"/>
      <c r="L181" s="189"/>
      <c r="M181" s="189"/>
      <c r="N181" s="189"/>
      <c r="O181" s="189"/>
      <c r="P181" s="189"/>
      <c r="Q181" s="189"/>
      <c r="R181" s="189"/>
    </row>
    <row r="182" spans="1:18" ht="33" customHeight="1">
      <c r="A182" s="190">
        <v>3</v>
      </c>
      <c r="B182" s="248" t="s">
        <v>84</v>
      </c>
      <c r="C182" s="249"/>
      <c r="D182" s="249"/>
      <c r="E182" s="249">
        <v>26827</v>
      </c>
      <c r="F182" s="194">
        <v>26827</v>
      </c>
      <c r="G182" s="194"/>
      <c r="H182" s="194"/>
      <c r="I182" s="194"/>
      <c r="J182" s="194"/>
      <c r="K182" s="194"/>
      <c r="L182" s="194"/>
      <c r="M182" s="194"/>
      <c r="N182" s="194">
        <f aca="true" t="shared" si="28" ref="N182:N184">N183</f>
        <v>0</v>
      </c>
      <c r="O182" s="194">
        <f aca="true" t="shared" si="29" ref="O182:O184">O183</f>
        <v>0</v>
      </c>
      <c r="P182" s="194"/>
      <c r="Q182" s="194">
        <v>28371</v>
      </c>
      <c r="R182" s="194">
        <v>20837</v>
      </c>
    </row>
    <row r="183" spans="1:18" ht="21.75" customHeight="1">
      <c r="A183" s="190">
        <v>34</v>
      </c>
      <c r="B183" s="248" t="s">
        <v>126</v>
      </c>
      <c r="C183" s="249"/>
      <c r="D183" s="249"/>
      <c r="E183" s="249">
        <v>26827</v>
      </c>
      <c r="F183" s="194">
        <v>26827</v>
      </c>
      <c r="G183" s="194"/>
      <c r="H183" s="194"/>
      <c r="I183" s="194"/>
      <c r="J183" s="194"/>
      <c r="K183" s="194"/>
      <c r="L183" s="194"/>
      <c r="M183" s="194"/>
      <c r="N183" s="194">
        <f t="shared" si="28"/>
        <v>0</v>
      </c>
      <c r="O183" s="194">
        <f t="shared" si="29"/>
        <v>0</v>
      </c>
      <c r="P183" s="194"/>
      <c r="Q183" s="194">
        <v>28371</v>
      </c>
      <c r="R183" s="194">
        <v>20837</v>
      </c>
    </row>
    <row r="184" spans="1:18" ht="28.5" customHeight="1">
      <c r="A184" s="196">
        <v>342</v>
      </c>
      <c r="B184" s="243" t="s">
        <v>142</v>
      </c>
      <c r="C184" s="244"/>
      <c r="D184" s="244"/>
      <c r="E184" s="244">
        <v>26827</v>
      </c>
      <c r="F184" s="198">
        <v>26827</v>
      </c>
      <c r="G184" s="198"/>
      <c r="H184" s="198"/>
      <c r="I184" s="198"/>
      <c r="J184" s="198">
        <f>J185</f>
        <v>0</v>
      </c>
      <c r="K184" s="198">
        <f>K185</f>
        <v>0</v>
      </c>
      <c r="L184" s="198">
        <f>L185</f>
        <v>0</v>
      </c>
      <c r="M184" s="198">
        <f>M185</f>
        <v>0</v>
      </c>
      <c r="N184" s="198">
        <f t="shared" si="28"/>
        <v>0</v>
      </c>
      <c r="O184" s="198">
        <f t="shared" si="29"/>
        <v>0</v>
      </c>
      <c r="P184" s="198"/>
      <c r="Q184" s="198">
        <f>Q185</f>
        <v>0</v>
      </c>
      <c r="R184" s="198">
        <f>R185</f>
        <v>0</v>
      </c>
    </row>
    <row r="185" spans="1:18" ht="42" customHeight="1">
      <c r="A185" s="199">
        <v>3423</v>
      </c>
      <c r="B185" s="220" t="s">
        <v>143</v>
      </c>
      <c r="C185" s="236"/>
      <c r="D185" s="236"/>
      <c r="E185" s="236">
        <v>26827</v>
      </c>
      <c r="F185" s="201">
        <v>26827</v>
      </c>
      <c r="G185" s="227"/>
      <c r="H185" s="227"/>
      <c r="I185" s="227"/>
      <c r="J185" s="227"/>
      <c r="K185" s="227"/>
      <c r="L185" s="227"/>
      <c r="M185" s="227"/>
      <c r="N185" s="227"/>
      <c r="O185" s="227"/>
      <c r="P185" s="227"/>
      <c r="Q185" s="227"/>
      <c r="R185" s="225"/>
    </row>
    <row r="186" spans="1:18" ht="42" customHeight="1">
      <c r="A186" s="190">
        <v>5</v>
      </c>
      <c r="B186" s="248" t="s">
        <v>21</v>
      </c>
      <c r="C186" s="275"/>
      <c r="D186" s="275"/>
      <c r="E186" s="209">
        <v>184082</v>
      </c>
      <c r="F186" s="209">
        <v>184082</v>
      </c>
      <c r="G186" s="242"/>
      <c r="H186" s="242"/>
      <c r="I186" s="242"/>
      <c r="J186" s="242"/>
      <c r="K186" s="242"/>
      <c r="L186" s="242"/>
      <c r="M186" s="242"/>
      <c r="N186" s="242"/>
      <c r="O186" s="242"/>
      <c r="P186" s="242"/>
      <c r="Q186" s="235">
        <v>245443</v>
      </c>
      <c r="R186" s="235">
        <v>245443</v>
      </c>
    </row>
    <row r="187" spans="1:18" ht="42" customHeight="1">
      <c r="A187" s="190">
        <v>54</v>
      </c>
      <c r="B187" s="248" t="s">
        <v>144</v>
      </c>
      <c r="C187" s="275"/>
      <c r="D187" s="275"/>
      <c r="E187" s="209">
        <v>184082</v>
      </c>
      <c r="F187" s="209">
        <v>184082</v>
      </c>
      <c r="G187" s="242"/>
      <c r="H187" s="242"/>
      <c r="I187" s="242"/>
      <c r="J187" s="242"/>
      <c r="K187" s="242"/>
      <c r="L187" s="242"/>
      <c r="M187" s="242"/>
      <c r="N187" s="242"/>
      <c r="O187" s="242"/>
      <c r="P187" s="242"/>
      <c r="Q187" s="235">
        <v>245443</v>
      </c>
      <c r="R187" s="235">
        <v>245443</v>
      </c>
    </row>
    <row r="188" spans="1:18" ht="48.75" customHeight="1">
      <c r="A188" s="237">
        <v>544</v>
      </c>
      <c r="B188" s="276" t="s">
        <v>145</v>
      </c>
      <c r="C188" s="277"/>
      <c r="D188" s="277"/>
      <c r="E188" s="240">
        <v>184082</v>
      </c>
      <c r="F188" s="240">
        <v>184082</v>
      </c>
      <c r="G188" s="278"/>
      <c r="H188" s="278"/>
      <c r="I188" s="278"/>
      <c r="J188" s="278"/>
      <c r="K188" s="278"/>
      <c r="L188" s="278"/>
      <c r="M188" s="278"/>
      <c r="N188" s="278"/>
      <c r="O188" s="278"/>
      <c r="P188" s="278"/>
      <c r="Q188" s="278"/>
      <c r="R188" s="279"/>
    </row>
    <row r="189" spans="1:18" ht="42" customHeight="1">
      <c r="A189" s="199">
        <v>5443</v>
      </c>
      <c r="B189" s="220" t="s">
        <v>146</v>
      </c>
      <c r="C189" s="236"/>
      <c r="D189" s="236"/>
      <c r="E189" s="206">
        <v>184082</v>
      </c>
      <c r="F189" s="201">
        <v>184082</v>
      </c>
      <c r="G189" s="227"/>
      <c r="H189" s="227"/>
      <c r="I189" s="227"/>
      <c r="J189" s="227"/>
      <c r="K189" s="227"/>
      <c r="L189" s="227"/>
      <c r="M189" s="227"/>
      <c r="N189" s="227"/>
      <c r="O189" s="227"/>
      <c r="P189" s="227"/>
      <c r="Q189" s="227"/>
      <c r="R189" s="225"/>
    </row>
    <row r="190" spans="1:18" ht="31.5" customHeight="1">
      <c r="A190" s="269" t="s">
        <v>82</v>
      </c>
      <c r="B190" s="280" t="s">
        <v>147</v>
      </c>
      <c r="C190" s="281"/>
      <c r="D190" s="281"/>
      <c r="E190" s="251"/>
      <c r="F190" s="252"/>
      <c r="G190" s="282"/>
      <c r="H190" s="282"/>
      <c r="I190" s="282"/>
      <c r="J190" s="282"/>
      <c r="K190" s="282"/>
      <c r="L190" s="282"/>
      <c r="M190" s="282"/>
      <c r="N190" s="282"/>
      <c r="O190" s="282"/>
      <c r="P190" s="282"/>
      <c r="Q190" s="282"/>
      <c r="R190" s="283"/>
    </row>
    <row r="191" spans="1:18" ht="45" customHeight="1">
      <c r="A191" s="199">
        <v>3423</v>
      </c>
      <c r="B191" s="220" t="s">
        <v>143</v>
      </c>
      <c r="C191" s="236"/>
      <c r="D191" s="236"/>
      <c r="E191" s="201"/>
      <c r="F191" s="227"/>
      <c r="G191" s="227"/>
      <c r="H191" s="227"/>
      <c r="I191" s="227"/>
      <c r="J191" s="227"/>
      <c r="K191" s="227"/>
      <c r="L191" s="227"/>
      <c r="M191" s="227"/>
      <c r="N191" s="227"/>
      <c r="O191" s="227"/>
      <c r="P191" s="227"/>
      <c r="Q191" s="225"/>
      <c r="R191" s="225"/>
    </row>
    <row r="192" spans="1:18" ht="33" customHeight="1">
      <c r="A192" s="190">
        <v>3</v>
      </c>
      <c r="B192" s="248" t="s">
        <v>84</v>
      </c>
      <c r="C192" s="275"/>
      <c r="D192" s="275"/>
      <c r="E192" s="209"/>
      <c r="F192" s="242"/>
      <c r="G192" s="242"/>
      <c r="H192" s="242"/>
      <c r="I192" s="242"/>
      <c r="J192" s="242"/>
      <c r="K192" s="242"/>
      <c r="L192" s="242"/>
      <c r="M192" s="242"/>
      <c r="N192" s="242"/>
      <c r="O192" s="242"/>
      <c r="P192" s="242"/>
      <c r="Q192" s="235"/>
      <c r="R192" s="235"/>
    </row>
    <row r="193" spans="1:18" ht="32.25" customHeight="1">
      <c r="A193" s="190">
        <v>34</v>
      </c>
      <c r="B193" s="248" t="s">
        <v>126</v>
      </c>
      <c r="C193" s="275"/>
      <c r="D193" s="275"/>
      <c r="E193" s="209"/>
      <c r="F193" s="242"/>
      <c r="G193" s="242"/>
      <c r="H193" s="242"/>
      <c r="I193" s="242"/>
      <c r="J193" s="242"/>
      <c r="K193" s="242"/>
      <c r="L193" s="242"/>
      <c r="M193" s="242"/>
      <c r="N193" s="242"/>
      <c r="O193" s="242"/>
      <c r="P193" s="242"/>
      <c r="Q193" s="235"/>
      <c r="R193" s="235"/>
    </row>
    <row r="194" spans="1:20" ht="33.75" customHeight="1">
      <c r="A194" s="237">
        <v>342</v>
      </c>
      <c r="B194" s="276" t="s">
        <v>142</v>
      </c>
      <c r="C194" s="277"/>
      <c r="D194" s="277"/>
      <c r="E194" s="240"/>
      <c r="F194" s="278"/>
      <c r="G194" s="278"/>
      <c r="H194" s="278"/>
      <c r="I194" s="278"/>
      <c r="J194" s="278"/>
      <c r="K194" s="278"/>
      <c r="L194" s="278"/>
      <c r="M194" s="278"/>
      <c r="N194" s="278"/>
      <c r="O194" s="278"/>
      <c r="P194" s="278"/>
      <c r="Q194" s="279"/>
      <c r="R194" s="279"/>
      <c r="S194" s="284"/>
      <c r="T194" s="284"/>
    </row>
    <row r="195" spans="1:18" ht="45" customHeight="1">
      <c r="A195" s="199">
        <v>3423</v>
      </c>
      <c r="B195" s="220" t="s">
        <v>143</v>
      </c>
      <c r="C195" s="285"/>
      <c r="D195" s="285"/>
      <c r="E195" s="201"/>
      <c r="F195" s="227"/>
      <c r="G195" s="227"/>
      <c r="H195" s="227"/>
      <c r="I195" s="227"/>
      <c r="J195" s="227"/>
      <c r="K195" s="227"/>
      <c r="L195" s="227"/>
      <c r="M195" s="227"/>
      <c r="N195" s="227"/>
      <c r="O195" s="227"/>
      <c r="P195" s="227"/>
      <c r="Q195" s="225"/>
      <c r="R195" s="225"/>
    </row>
    <row r="196" spans="1:18" ht="33.75" customHeight="1">
      <c r="A196" s="190">
        <v>5</v>
      </c>
      <c r="B196" s="248" t="s">
        <v>21</v>
      </c>
      <c r="C196" s="249"/>
      <c r="D196" s="249"/>
      <c r="E196" s="194"/>
      <c r="F196" s="194"/>
      <c r="G196" s="194"/>
      <c r="H196" s="194"/>
      <c r="I196" s="194"/>
      <c r="J196" s="194">
        <f aca="true" t="shared" si="30" ref="J196:J197">J197</f>
        <v>0</v>
      </c>
      <c r="K196" s="194">
        <f aca="true" t="shared" si="31" ref="K196:K197">K197</f>
        <v>0</v>
      </c>
      <c r="L196" s="194">
        <f aca="true" t="shared" si="32" ref="L196:L197">L197</f>
        <v>0</v>
      </c>
      <c r="M196" s="194">
        <f aca="true" t="shared" si="33" ref="M196:M197">M197</f>
        <v>0</v>
      </c>
      <c r="N196" s="194">
        <f aca="true" t="shared" si="34" ref="N196:N197">N197</f>
        <v>0</v>
      </c>
      <c r="O196" s="194">
        <f aca="true" t="shared" si="35" ref="O196:O197">O197</f>
        <v>0</v>
      </c>
      <c r="P196" s="194"/>
      <c r="Q196" s="194"/>
      <c r="R196" s="194"/>
    </row>
    <row r="197" spans="1:18" ht="24.75" customHeight="1">
      <c r="A197" s="190">
        <v>54</v>
      </c>
      <c r="B197" s="248" t="s">
        <v>144</v>
      </c>
      <c r="C197" s="249"/>
      <c r="D197" s="249"/>
      <c r="E197" s="194"/>
      <c r="F197" s="194"/>
      <c r="G197" s="194"/>
      <c r="H197" s="194"/>
      <c r="I197" s="194"/>
      <c r="J197" s="194">
        <f t="shared" si="30"/>
        <v>0</v>
      </c>
      <c r="K197" s="194">
        <f t="shared" si="31"/>
        <v>0</v>
      </c>
      <c r="L197" s="194">
        <f t="shared" si="32"/>
        <v>0</v>
      </c>
      <c r="M197" s="194">
        <f t="shared" si="33"/>
        <v>0</v>
      </c>
      <c r="N197" s="194">
        <f t="shared" si="34"/>
        <v>0</v>
      </c>
      <c r="O197" s="194">
        <f t="shared" si="35"/>
        <v>0</v>
      </c>
      <c r="P197" s="194"/>
      <c r="Q197" s="194"/>
      <c r="R197" s="194"/>
    </row>
    <row r="198" spans="1:18" ht="23.25" customHeight="1">
      <c r="A198" s="196"/>
      <c r="B198" s="243"/>
      <c r="C198" s="286"/>
      <c r="D198" s="286"/>
      <c r="E198" s="198"/>
      <c r="F198" s="198"/>
      <c r="G198" s="198"/>
      <c r="H198" s="198"/>
      <c r="I198" s="198"/>
      <c r="J198" s="198"/>
      <c r="K198" s="198"/>
      <c r="L198" s="198"/>
      <c r="M198" s="198"/>
      <c r="N198" s="198"/>
      <c r="O198" s="198"/>
      <c r="P198" s="198"/>
      <c r="Q198" s="198"/>
      <c r="R198" s="198"/>
    </row>
    <row r="199" spans="1:18" ht="12.75" customHeight="1">
      <c r="A199" s="204"/>
      <c r="B199" s="220"/>
      <c r="C199" s="247"/>
      <c r="D199" s="247"/>
      <c r="E199" s="201"/>
      <c r="F199" s="201"/>
      <c r="G199" s="201"/>
      <c r="H199" s="201"/>
      <c r="I199" s="201"/>
      <c r="J199" s="201"/>
      <c r="K199" s="201"/>
      <c r="L199" s="201"/>
      <c r="M199" s="201"/>
      <c r="N199" s="201"/>
      <c r="O199" s="201"/>
      <c r="P199" s="201"/>
      <c r="Q199" s="203"/>
      <c r="R199" s="203"/>
    </row>
    <row r="200" spans="1:18" ht="25.5" customHeight="1">
      <c r="A200" s="196">
        <v>5</v>
      </c>
      <c r="B200" s="243" t="s">
        <v>21</v>
      </c>
      <c r="C200" s="243"/>
      <c r="D200" s="243"/>
      <c r="E200" s="210"/>
      <c r="F200" s="210"/>
      <c r="G200" s="210"/>
      <c r="H200" s="210"/>
      <c r="I200" s="210"/>
      <c r="J200" s="210"/>
      <c r="K200" s="210"/>
      <c r="L200" s="210"/>
      <c r="M200" s="210"/>
      <c r="N200" s="210"/>
      <c r="O200" s="210"/>
      <c r="P200" s="210"/>
      <c r="Q200" s="198"/>
      <c r="R200" s="198">
        <v>1849300</v>
      </c>
    </row>
    <row r="201" spans="1:18" ht="14.25" customHeight="1">
      <c r="A201" s="233">
        <v>54</v>
      </c>
      <c r="B201" s="222" t="s">
        <v>144</v>
      </c>
      <c r="C201" s="222"/>
      <c r="D201" s="222"/>
      <c r="E201" s="201"/>
      <c r="F201" s="201"/>
      <c r="G201" s="201"/>
      <c r="H201" s="201"/>
      <c r="I201" s="201"/>
      <c r="J201" s="201"/>
      <c r="K201" s="201"/>
      <c r="L201" s="201"/>
      <c r="M201" s="201"/>
      <c r="N201" s="201"/>
      <c r="O201" s="201"/>
      <c r="P201" s="201"/>
      <c r="Q201" s="203"/>
      <c r="R201" s="203">
        <v>1849300</v>
      </c>
    </row>
    <row r="202" spans="1:18" ht="21.75" customHeight="1">
      <c r="A202" s="189" t="s">
        <v>82</v>
      </c>
      <c r="B202" s="250" t="s">
        <v>148</v>
      </c>
      <c r="C202" s="250"/>
      <c r="D202" s="250"/>
      <c r="E202" s="189"/>
      <c r="F202" s="189"/>
      <c r="G202" s="189"/>
      <c r="H202" s="189"/>
      <c r="I202" s="189"/>
      <c r="J202" s="189"/>
      <c r="K202" s="189"/>
      <c r="L202" s="189"/>
      <c r="M202" s="189"/>
      <c r="N202" s="189"/>
      <c r="O202" s="189"/>
      <c r="P202" s="189"/>
      <c r="Q202" s="189"/>
      <c r="R202" s="189"/>
    </row>
    <row r="203" spans="1:18" ht="14.25" customHeight="1">
      <c r="A203" s="287">
        <v>5</v>
      </c>
      <c r="B203" s="288" t="s">
        <v>21</v>
      </c>
      <c r="C203" s="288"/>
      <c r="D203" s="288"/>
      <c r="E203" s="287"/>
      <c r="F203" s="287"/>
      <c r="G203" s="287"/>
      <c r="H203" s="287"/>
      <c r="I203" s="287"/>
      <c r="J203" s="287"/>
      <c r="K203" s="287"/>
      <c r="L203" s="287"/>
      <c r="M203" s="287"/>
      <c r="N203" s="287"/>
      <c r="O203" s="287"/>
      <c r="P203" s="287"/>
      <c r="Q203" s="289">
        <v>1849300</v>
      </c>
      <c r="R203" s="287"/>
    </row>
    <row r="204" spans="1:18" ht="6" customHeight="1">
      <c r="A204" s="190">
        <v>54</v>
      </c>
      <c r="B204" s="248" t="s">
        <v>144</v>
      </c>
      <c r="C204" s="249"/>
      <c r="D204" s="249"/>
      <c r="E204" s="194"/>
      <c r="F204" s="194"/>
      <c r="G204" s="194"/>
      <c r="H204" s="194"/>
      <c r="I204" s="194"/>
      <c r="J204" s="194">
        <f aca="true" t="shared" si="36" ref="J204:J205">J205</f>
        <v>0</v>
      </c>
      <c r="K204" s="194">
        <f aca="true" t="shared" si="37" ref="K204:K205">K205</f>
        <v>0</v>
      </c>
      <c r="L204" s="194">
        <f aca="true" t="shared" si="38" ref="L204:L205">L205</f>
        <v>0</v>
      </c>
      <c r="M204" s="194">
        <f aca="true" t="shared" si="39" ref="M204:M205">M205</f>
        <v>0</v>
      </c>
      <c r="N204" s="194">
        <f aca="true" t="shared" si="40" ref="N204:N205">N205</f>
        <v>0</v>
      </c>
      <c r="O204" s="194">
        <f aca="true" t="shared" si="41" ref="O204:O205">O205</f>
        <v>0</v>
      </c>
      <c r="P204" s="194"/>
      <c r="Q204" s="194">
        <v>1849300</v>
      </c>
      <c r="R204" s="194"/>
    </row>
    <row r="205" spans="1:18" ht="27" customHeight="1">
      <c r="A205" s="196">
        <v>544</v>
      </c>
      <c r="B205" s="243" t="s">
        <v>145</v>
      </c>
      <c r="C205" s="244"/>
      <c r="D205" s="244"/>
      <c r="E205" s="198"/>
      <c r="F205" s="198"/>
      <c r="G205" s="198"/>
      <c r="H205" s="198"/>
      <c r="I205" s="198"/>
      <c r="J205" s="198">
        <f t="shared" si="36"/>
        <v>0</v>
      </c>
      <c r="K205" s="198">
        <f t="shared" si="37"/>
        <v>0</v>
      </c>
      <c r="L205" s="198">
        <f t="shared" si="38"/>
        <v>0</v>
      </c>
      <c r="M205" s="198">
        <f t="shared" si="39"/>
        <v>0</v>
      </c>
      <c r="N205" s="198">
        <f t="shared" si="40"/>
        <v>0</v>
      </c>
      <c r="O205" s="198">
        <f t="shared" si="41"/>
        <v>0</v>
      </c>
      <c r="P205" s="198"/>
      <c r="Q205" s="198"/>
      <c r="R205" s="198"/>
    </row>
    <row r="206" spans="1:18" ht="32.25" customHeight="1">
      <c r="A206" s="204">
        <v>5443</v>
      </c>
      <c r="B206" s="220" t="s">
        <v>146</v>
      </c>
      <c r="C206" s="236"/>
      <c r="D206" s="236"/>
      <c r="E206" s="201"/>
      <c r="F206" s="201"/>
      <c r="G206" s="201"/>
      <c r="H206" s="201"/>
      <c r="I206" s="201"/>
      <c r="J206" s="201"/>
      <c r="K206" s="201"/>
      <c r="L206" s="201"/>
      <c r="M206" s="201"/>
      <c r="N206" s="201"/>
      <c r="O206" s="201"/>
      <c r="P206" s="201"/>
      <c r="Q206" s="203"/>
      <c r="R206" s="203"/>
    </row>
    <row r="207" spans="1:18" ht="25.5" customHeight="1">
      <c r="A207" s="188"/>
      <c r="B207" s="264" t="s">
        <v>149</v>
      </c>
      <c r="C207" s="265"/>
      <c r="D207" s="265"/>
      <c r="E207" s="212">
        <v>210909</v>
      </c>
      <c r="F207" s="212">
        <v>210909</v>
      </c>
      <c r="G207" s="212"/>
      <c r="H207" s="212"/>
      <c r="I207" s="212"/>
      <c r="J207" s="212">
        <f>J178+J196+J204</f>
        <v>0</v>
      </c>
      <c r="K207" s="212">
        <f>K178+K196+K204</f>
        <v>0</v>
      </c>
      <c r="L207" s="212">
        <f>L178+L196+L204</f>
        <v>0</v>
      </c>
      <c r="M207" s="212">
        <f>M178+M196+M204</f>
        <v>0</v>
      </c>
      <c r="N207" s="212">
        <f>N178+N196+N204</f>
        <v>0</v>
      </c>
      <c r="O207" s="212">
        <f>O178+O196+O204</f>
        <v>0</v>
      </c>
      <c r="P207" s="212"/>
      <c r="Q207" s="212">
        <v>273814</v>
      </c>
      <c r="R207" s="212">
        <v>266280</v>
      </c>
    </row>
    <row r="208" spans="1:18" ht="9.75" customHeight="1">
      <c r="A208" s="233"/>
      <c r="B208" s="290"/>
      <c r="C208" s="291"/>
      <c r="D208" s="291"/>
      <c r="E208" s="203"/>
      <c r="F208" s="203"/>
      <c r="G208" s="203"/>
      <c r="H208" s="203"/>
      <c r="I208" s="203"/>
      <c r="J208" s="203"/>
      <c r="K208" s="203"/>
      <c r="L208" s="203"/>
      <c r="M208" s="203"/>
      <c r="N208" s="203"/>
      <c r="O208" s="203"/>
      <c r="P208" s="203"/>
      <c r="Q208" s="203"/>
      <c r="R208" s="203"/>
    </row>
    <row r="209" spans="1:18" ht="24.75" customHeight="1">
      <c r="A209" s="188" t="s">
        <v>150</v>
      </c>
      <c r="B209" s="264"/>
      <c r="C209" s="265"/>
      <c r="D209" s="265"/>
      <c r="E209" s="212"/>
      <c r="F209" s="212"/>
      <c r="G209" s="212"/>
      <c r="H209" s="212"/>
      <c r="I209" s="212"/>
      <c r="J209" s="212"/>
      <c r="K209" s="212"/>
      <c r="L209" s="212"/>
      <c r="M209" s="212"/>
      <c r="N209" s="212"/>
      <c r="O209" s="212"/>
      <c r="P209" s="212"/>
      <c r="Q209" s="212"/>
      <c r="R209" s="212"/>
    </row>
    <row r="210" spans="1:18" ht="7.5" customHeight="1">
      <c r="A210" s="204"/>
      <c r="B210" s="220"/>
      <c r="C210" s="220"/>
      <c r="D210" s="220"/>
      <c r="E210" s="201"/>
      <c r="F210" s="201"/>
      <c r="G210" s="201"/>
      <c r="H210" s="201"/>
      <c r="I210" s="201"/>
      <c r="J210" s="201"/>
      <c r="K210" s="201"/>
      <c r="L210" s="201"/>
      <c r="M210" s="201"/>
      <c r="N210" s="201"/>
      <c r="O210" s="201"/>
      <c r="P210" s="201"/>
      <c r="Q210" s="215"/>
      <c r="R210" s="215"/>
    </row>
    <row r="211" spans="1:18" ht="0" customHeight="1" hidden="1">
      <c r="A211" s="188" t="s">
        <v>151</v>
      </c>
      <c r="B211" s="264"/>
      <c r="C211" s="264"/>
      <c r="D211" s="264"/>
      <c r="E211" s="212"/>
      <c r="F211" s="218"/>
      <c r="G211" s="218"/>
      <c r="H211" s="218"/>
      <c r="I211" s="218"/>
      <c r="J211" s="218"/>
      <c r="K211" s="218"/>
      <c r="L211" s="218"/>
      <c r="M211" s="218"/>
      <c r="N211" s="218"/>
      <c r="O211" s="218"/>
      <c r="P211" s="218"/>
      <c r="Q211" s="218"/>
      <c r="R211" s="218"/>
    </row>
    <row r="212" spans="1:18" ht="28.5" customHeight="1">
      <c r="A212" s="189" t="s">
        <v>82</v>
      </c>
      <c r="B212" s="250" t="s">
        <v>105</v>
      </c>
      <c r="C212" s="250"/>
      <c r="D212" s="250"/>
      <c r="E212" s="189"/>
      <c r="F212" s="189"/>
      <c r="G212" s="189"/>
      <c r="H212" s="189"/>
      <c r="I212" s="189"/>
      <c r="J212" s="189"/>
      <c r="K212" s="189"/>
      <c r="L212" s="189"/>
      <c r="M212" s="189"/>
      <c r="N212" s="189"/>
      <c r="O212" s="189"/>
      <c r="P212" s="189"/>
      <c r="Q212" s="189"/>
      <c r="R212" s="189"/>
    </row>
    <row r="213" spans="1:18" ht="28.5" customHeight="1">
      <c r="A213" s="190">
        <v>4</v>
      </c>
      <c r="B213" s="248" t="s">
        <v>152</v>
      </c>
      <c r="C213" s="248"/>
      <c r="D213" s="248"/>
      <c r="E213" s="194">
        <f aca="true" t="shared" si="42" ref="E213:E215">E214</f>
        <v>0</v>
      </c>
      <c r="F213" s="194">
        <f aca="true" t="shared" si="43" ref="F213:F215">F214</f>
        <v>0</v>
      </c>
      <c r="G213" s="194">
        <f aca="true" t="shared" si="44" ref="G213:G215">G214</f>
        <v>0</v>
      </c>
      <c r="H213" s="194">
        <f aca="true" t="shared" si="45" ref="H213:H215">H214</f>
        <v>0</v>
      </c>
      <c r="I213" s="194">
        <f aca="true" t="shared" si="46" ref="I213:I215">I214</f>
        <v>0</v>
      </c>
      <c r="J213" s="194">
        <f aca="true" t="shared" si="47" ref="J213:J215">J214</f>
        <v>0</v>
      </c>
      <c r="K213" s="194">
        <f aca="true" t="shared" si="48" ref="K213:K215">K214</f>
        <v>0</v>
      </c>
      <c r="L213" s="194">
        <f aca="true" t="shared" si="49" ref="L213:L215">L214</f>
        <v>0</v>
      </c>
      <c r="M213" s="194">
        <f aca="true" t="shared" si="50" ref="M213:M215">M214</f>
        <v>0</v>
      </c>
      <c r="N213" s="194">
        <f aca="true" t="shared" si="51" ref="N213:N215">N214</f>
        <v>0</v>
      </c>
      <c r="O213" s="194">
        <f aca="true" t="shared" si="52" ref="O213:O215">O214</f>
        <v>0</v>
      </c>
      <c r="P213" s="194"/>
      <c r="Q213" s="194">
        <f>Q214</f>
        <v>0</v>
      </c>
      <c r="R213" s="194">
        <f>R214</f>
        <v>0</v>
      </c>
    </row>
    <row r="214" spans="1:18" ht="16.5" customHeight="1">
      <c r="A214" s="190">
        <v>42</v>
      </c>
      <c r="B214" s="248" t="s">
        <v>153</v>
      </c>
      <c r="C214" s="248"/>
      <c r="D214" s="248"/>
      <c r="E214" s="194">
        <f t="shared" si="42"/>
        <v>0</v>
      </c>
      <c r="F214" s="194">
        <f t="shared" si="43"/>
        <v>0</v>
      </c>
      <c r="G214" s="194">
        <f t="shared" si="44"/>
        <v>0</v>
      </c>
      <c r="H214" s="194">
        <f t="shared" si="45"/>
        <v>0</v>
      </c>
      <c r="I214" s="194">
        <f t="shared" si="46"/>
        <v>0</v>
      </c>
      <c r="J214" s="194">
        <f t="shared" si="47"/>
        <v>0</v>
      </c>
      <c r="K214" s="194">
        <f t="shared" si="48"/>
        <v>0</v>
      </c>
      <c r="L214" s="194">
        <f t="shared" si="49"/>
        <v>0</v>
      </c>
      <c r="M214" s="194">
        <f t="shared" si="50"/>
        <v>0</v>
      </c>
      <c r="N214" s="194">
        <f t="shared" si="51"/>
        <v>0</v>
      </c>
      <c r="O214" s="194">
        <f t="shared" si="52"/>
        <v>0</v>
      </c>
      <c r="P214" s="194"/>
      <c r="Q214" s="194"/>
      <c r="R214" s="194"/>
    </row>
    <row r="215" spans="1:18" ht="25.5" customHeight="1">
      <c r="A215" s="196">
        <v>422</v>
      </c>
      <c r="B215" s="243" t="s">
        <v>154</v>
      </c>
      <c r="C215" s="243"/>
      <c r="D215" s="243"/>
      <c r="E215" s="210">
        <f t="shared" si="42"/>
        <v>0</v>
      </c>
      <c r="F215" s="210">
        <f t="shared" si="43"/>
        <v>0</v>
      </c>
      <c r="G215" s="210">
        <f t="shared" si="44"/>
        <v>0</v>
      </c>
      <c r="H215" s="210">
        <f t="shared" si="45"/>
        <v>0</v>
      </c>
      <c r="I215" s="210">
        <f t="shared" si="46"/>
        <v>0</v>
      </c>
      <c r="J215" s="210">
        <f t="shared" si="47"/>
        <v>0</v>
      </c>
      <c r="K215" s="210">
        <f t="shared" si="48"/>
        <v>0</v>
      </c>
      <c r="L215" s="210">
        <f t="shared" si="49"/>
        <v>0</v>
      </c>
      <c r="M215" s="210">
        <f t="shared" si="50"/>
        <v>0</v>
      </c>
      <c r="N215" s="210">
        <f t="shared" si="51"/>
        <v>0</v>
      </c>
      <c r="O215" s="210">
        <f t="shared" si="52"/>
        <v>0</v>
      </c>
      <c r="P215" s="210"/>
      <c r="Q215" s="210">
        <f>Q216</f>
        <v>0</v>
      </c>
      <c r="R215" s="210">
        <f>R216</f>
        <v>0</v>
      </c>
    </row>
    <row r="216" spans="1:18" ht="0" customHeight="1" hidden="1">
      <c r="A216" s="199">
        <v>4227</v>
      </c>
      <c r="B216" s="220" t="s">
        <v>155</v>
      </c>
      <c r="C216" s="220"/>
      <c r="D216" s="220"/>
      <c r="E216" s="201"/>
      <c r="F216" s="201"/>
      <c r="G216" s="201"/>
      <c r="H216" s="201"/>
      <c r="I216" s="201"/>
      <c r="J216" s="201"/>
      <c r="K216" s="201"/>
      <c r="L216" s="201"/>
      <c r="M216" s="201"/>
      <c r="N216" s="201"/>
      <c r="O216" s="201"/>
      <c r="P216" s="201"/>
      <c r="Q216" s="203"/>
      <c r="R216" s="203"/>
    </row>
    <row r="217" spans="1:18" ht="32.25" customHeight="1">
      <c r="A217" s="189" t="s">
        <v>82</v>
      </c>
      <c r="B217" s="292" t="s">
        <v>93</v>
      </c>
      <c r="C217" s="292"/>
      <c r="D217" s="292"/>
      <c r="E217" s="292"/>
      <c r="F217" s="189"/>
      <c r="G217" s="189"/>
      <c r="H217" s="189"/>
      <c r="I217" s="189"/>
      <c r="J217" s="189"/>
      <c r="K217" s="189"/>
      <c r="L217" s="189"/>
      <c r="M217" s="189"/>
      <c r="N217" s="189"/>
      <c r="O217" s="189"/>
      <c r="P217" s="189"/>
      <c r="Q217" s="189"/>
      <c r="R217" s="189"/>
    </row>
    <row r="218" spans="1:18" ht="17.25" customHeight="1">
      <c r="A218" s="190">
        <v>4</v>
      </c>
      <c r="B218" s="248" t="s">
        <v>152</v>
      </c>
      <c r="C218" s="249">
        <v>42375</v>
      </c>
      <c r="D218" s="249"/>
      <c r="E218" s="194">
        <f aca="true" t="shared" si="53" ref="E218:E219">E219</f>
        <v>47375</v>
      </c>
      <c r="F218" s="194">
        <f aca="true" t="shared" si="54" ref="F218:F219">F219</f>
        <v>0</v>
      </c>
      <c r="G218" s="194">
        <f aca="true" t="shared" si="55" ref="G218:G219">G219</f>
        <v>0</v>
      </c>
      <c r="H218" s="194">
        <f aca="true" t="shared" si="56" ref="H218:H219">H219</f>
        <v>0</v>
      </c>
      <c r="I218" s="194">
        <f aca="true" t="shared" si="57" ref="I218:I219">I219</f>
        <v>0</v>
      </c>
      <c r="J218" s="194">
        <f aca="true" t="shared" si="58" ref="J218:J219">J219</f>
        <v>0</v>
      </c>
      <c r="K218" s="194">
        <f aca="true" t="shared" si="59" ref="K218:K219">K219</f>
        <v>47375</v>
      </c>
      <c r="L218" s="194">
        <f aca="true" t="shared" si="60" ref="L218:L219">L219</f>
        <v>0</v>
      </c>
      <c r="M218" s="194">
        <f aca="true" t="shared" si="61" ref="M218:M219">M219</f>
        <v>0</v>
      </c>
      <c r="N218" s="194">
        <f aca="true" t="shared" si="62" ref="N218:N219">N219</f>
        <v>0</v>
      </c>
      <c r="O218" s="194">
        <f aca="true" t="shared" si="63" ref="O218:O219">O219</f>
        <v>0</v>
      </c>
      <c r="P218" s="194"/>
      <c r="Q218" s="194">
        <v>47375</v>
      </c>
      <c r="R218" s="194">
        <v>47375</v>
      </c>
    </row>
    <row r="219" spans="1:18" ht="14.25" customHeight="1">
      <c r="A219" s="190">
        <v>42</v>
      </c>
      <c r="B219" s="248" t="s">
        <v>153</v>
      </c>
      <c r="C219" s="249">
        <v>42375</v>
      </c>
      <c r="D219" s="249"/>
      <c r="E219" s="194">
        <f t="shared" si="53"/>
        <v>47375</v>
      </c>
      <c r="F219" s="194">
        <f t="shared" si="54"/>
        <v>0</v>
      </c>
      <c r="G219" s="194">
        <f t="shared" si="55"/>
        <v>0</v>
      </c>
      <c r="H219" s="194">
        <f t="shared" si="56"/>
        <v>0</v>
      </c>
      <c r="I219" s="194">
        <f t="shared" si="57"/>
        <v>0</v>
      </c>
      <c r="J219" s="194">
        <f t="shared" si="58"/>
        <v>0</v>
      </c>
      <c r="K219" s="194">
        <f t="shared" si="59"/>
        <v>47375</v>
      </c>
      <c r="L219" s="194">
        <f t="shared" si="60"/>
        <v>0</v>
      </c>
      <c r="M219" s="194">
        <f t="shared" si="61"/>
        <v>0</v>
      </c>
      <c r="N219" s="194">
        <f t="shared" si="62"/>
        <v>0</v>
      </c>
      <c r="O219" s="194">
        <f t="shared" si="63"/>
        <v>0</v>
      </c>
      <c r="P219" s="194"/>
      <c r="Q219" s="194">
        <v>47375</v>
      </c>
      <c r="R219" s="194">
        <v>47375</v>
      </c>
    </row>
    <row r="220" spans="1:18" ht="14.25" customHeight="1">
      <c r="A220" s="196">
        <v>422</v>
      </c>
      <c r="B220" s="243" t="s">
        <v>154</v>
      </c>
      <c r="C220" s="244">
        <v>42375</v>
      </c>
      <c r="D220" s="244"/>
      <c r="E220" s="210">
        <f>SUM(E221:E222)</f>
        <v>47375</v>
      </c>
      <c r="F220" s="210">
        <f>SUM(F221:F222)</f>
        <v>0</v>
      </c>
      <c r="G220" s="210">
        <f>SUM(G221:G222)</f>
        <v>0</v>
      </c>
      <c r="H220" s="210">
        <f>SUM(H221:H222)</f>
        <v>0</v>
      </c>
      <c r="I220" s="210">
        <f>SUM(I221:I222)</f>
        <v>0</v>
      </c>
      <c r="J220" s="210">
        <f>SUM(J221:J222)</f>
        <v>0</v>
      </c>
      <c r="K220" s="210">
        <f>SUM(K221:K222)</f>
        <v>47375</v>
      </c>
      <c r="L220" s="210">
        <f>SUM(L221:L222)</f>
        <v>0</v>
      </c>
      <c r="M220" s="210">
        <f>SUM(M221:M222)</f>
        <v>0</v>
      </c>
      <c r="N220" s="210">
        <f>SUM(N221:N222)</f>
        <v>0</v>
      </c>
      <c r="O220" s="210">
        <f>SUM(O221:O222)</f>
        <v>0</v>
      </c>
      <c r="P220" s="210"/>
      <c r="Q220" s="210">
        <f>SUM(Q221:Q222)</f>
        <v>0</v>
      </c>
      <c r="R220" s="210">
        <f>SUM(R221:R222)</f>
        <v>0</v>
      </c>
    </row>
    <row r="221" spans="1:18" ht="14.25" customHeight="1">
      <c r="A221" s="199">
        <v>4223</v>
      </c>
      <c r="B221" s="220" t="s">
        <v>156</v>
      </c>
      <c r="C221" s="220"/>
      <c r="D221" s="220"/>
      <c r="E221" s="201">
        <f>SUM(F221:O221)</f>
        <v>0</v>
      </c>
      <c r="F221" s="201"/>
      <c r="G221" s="201"/>
      <c r="H221" s="201"/>
      <c r="I221" s="201"/>
      <c r="J221" s="201"/>
      <c r="K221" s="201"/>
      <c r="L221" s="201"/>
      <c r="M221" s="201"/>
      <c r="N221" s="201"/>
      <c r="O221" s="201"/>
      <c r="P221" s="201"/>
      <c r="Q221" s="203"/>
      <c r="R221" s="203"/>
    </row>
    <row r="222" spans="1:18" ht="30" customHeight="1">
      <c r="A222" s="199">
        <v>4227</v>
      </c>
      <c r="B222" s="220" t="s">
        <v>155</v>
      </c>
      <c r="C222" s="223">
        <v>42375</v>
      </c>
      <c r="D222" s="223"/>
      <c r="E222" s="201">
        <v>47375</v>
      </c>
      <c r="F222" s="201"/>
      <c r="G222" s="201"/>
      <c r="H222" s="201"/>
      <c r="I222" s="201"/>
      <c r="J222" s="201"/>
      <c r="K222" s="201">
        <v>47375</v>
      </c>
      <c r="L222" s="201"/>
      <c r="M222" s="201"/>
      <c r="N222" s="201"/>
      <c r="O222" s="201"/>
      <c r="P222" s="201"/>
      <c r="Q222" s="203"/>
      <c r="R222" s="203"/>
    </row>
    <row r="223" spans="1:18" ht="36.75" customHeight="1">
      <c r="A223" s="189" t="s">
        <v>82</v>
      </c>
      <c r="B223" s="250" t="s">
        <v>157</v>
      </c>
      <c r="C223" s="250"/>
      <c r="D223" s="250"/>
      <c r="E223" s="189"/>
      <c r="F223" s="189"/>
      <c r="G223" s="189"/>
      <c r="H223" s="189"/>
      <c r="I223" s="189"/>
      <c r="J223" s="189"/>
      <c r="K223" s="189"/>
      <c r="L223" s="189"/>
      <c r="M223" s="189"/>
      <c r="N223" s="189"/>
      <c r="O223" s="189"/>
      <c r="P223" s="189"/>
      <c r="Q223" s="189"/>
      <c r="R223" s="189"/>
    </row>
    <row r="224" spans="1:18" ht="14.25" customHeight="1">
      <c r="A224" s="190">
        <v>4</v>
      </c>
      <c r="B224" s="248" t="s">
        <v>152</v>
      </c>
      <c r="C224" s="248"/>
      <c r="D224" s="248"/>
      <c r="E224" s="194">
        <f aca="true" t="shared" si="64" ref="E224:E226">E225</f>
        <v>0</v>
      </c>
      <c r="F224" s="194">
        <f aca="true" t="shared" si="65" ref="F224:F226">F225</f>
        <v>0</v>
      </c>
      <c r="G224" s="194">
        <f aca="true" t="shared" si="66" ref="G224:G226">G225</f>
        <v>0</v>
      </c>
      <c r="H224" s="194">
        <f aca="true" t="shared" si="67" ref="H224:H226">H225</f>
        <v>0</v>
      </c>
      <c r="I224" s="194">
        <f aca="true" t="shared" si="68" ref="I224:I226">I225</f>
        <v>0</v>
      </c>
      <c r="J224" s="194">
        <f aca="true" t="shared" si="69" ref="J224:J226">J225</f>
        <v>0</v>
      </c>
      <c r="K224" s="194">
        <f aca="true" t="shared" si="70" ref="K224:K226">K225</f>
        <v>0</v>
      </c>
      <c r="L224" s="194">
        <f aca="true" t="shared" si="71" ref="L224:L226">L225</f>
        <v>0</v>
      </c>
      <c r="M224" s="194">
        <f aca="true" t="shared" si="72" ref="M224:M226">M225</f>
        <v>0</v>
      </c>
      <c r="N224" s="194">
        <f aca="true" t="shared" si="73" ref="N224:N226">N225</f>
        <v>0</v>
      </c>
      <c r="O224" s="194">
        <f aca="true" t="shared" si="74" ref="O224:O226">O225</f>
        <v>0</v>
      </c>
      <c r="P224" s="194"/>
      <c r="Q224" s="194">
        <f>Q225</f>
        <v>0</v>
      </c>
      <c r="R224" s="194">
        <f>R225</f>
        <v>0</v>
      </c>
    </row>
    <row r="225" spans="1:18" ht="14.25" customHeight="1">
      <c r="A225" s="190">
        <v>42</v>
      </c>
      <c r="B225" s="248" t="s">
        <v>153</v>
      </c>
      <c r="C225" s="248"/>
      <c r="D225" s="248"/>
      <c r="E225" s="194">
        <f t="shared" si="64"/>
        <v>0</v>
      </c>
      <c r="F225" s="194">
        <f t="shared" si="65"/>
        <v>0</v>
      </c>
      <c r="G225" s="194">
        <f t="shared" si="66"/>
        <v>0</v>
      </c>
      <c r="H225" s="194">
        <f t="shared" si="67"/>
        <v>0</v>
      </c>
      <c r="I225" s="194">
        <f t="shared" si="68"/>
        <v>0</v>
      </c>
      <c r="J225" s="194">
        <f t="shared" si="69"/>
        <v>0</v>
      </c>
      <c r="K225" s="194">
        <f t="shared" si="70"/>
        <v>0</v>
      </c>
      <c r="L225" s="194">
        <f t="shared" si="71"/>
        <v>0</v>
      </c>
      <c r="M225" s="194">
        <f t="shared" si="72"/>
        <v>0</v>
      </c>
      <c r="N225" s="194">
        <f t="shared" si="73"/>
        <v>0</v>
      </c>
      <c r="O225" s="194">
        <f t="shared" si="74"/>
        <v>0</v>
      </c>
      <c r="P225" s="194"/>
      <c r="Q225" s="194"/>
      <c r="R225" s="194"/>
    </row>
    <row r="226" spans="1:18" ht="14.25" customHeight="1">
      <c r="A226" s="196">
        <v>422</v>
      </c>
      <c r="B226" s="243" t="s">
        <v>154</v>
      </c>
      <c r="C226" s="243"/>
      <c r="D226" s="243"/>
      <c r="E226" s="210">
        <f t="shared" si="64"/>
        <v>0</v>
      </c>
      <c r="F226" s="210">
        <f t="shared" si="65"/>
        <v>0</v>
      </c>
      <c r="G226" s="210">
        <f t="shared" si="66"/>
        <v>0</v>
      </c>
      <c r="H226" s="210">
        <f t="shared" si="67"/>
        <v>0</v>
      </c>
      <c r="I226" s="210">
        <f t="shared" si="68"/>
        <v>0</v>
      </c>
      <c r="J226" s="210">
        <f t="shared" si="69"/>
        <v>0</v>
      </c>
      <c r="K226" s="210">
        <f t="shared" si="70"/>
        <v>0</v>
      </c>
      <c r="L226" s="210">
        <f t="shared" si="71"/>
        <v>0</v>
      </c>
      <c r="M226" s="210">
        <f t="shared" si="72"/>
        <v>0</v>
      </c>
      <c r="N226" s="210">
        <f t="shared" si="73"/>
        <v>0</v>
      </c>
      <c r="O226" s="210">
        <f t="shared" si="74"/>
        <v>0</v>
      </c>
      <c r="P226" s="210"/>
      <c r="Q226" s="210">
        <f>Q227</f>
        <v>0</v>
      </c>
      <c r="R226" s="210">
        <f>R227</f>
        <v>0</v>
      </c>
    </row>
    <row r="227" spans="1:18" ht="7.5" customHeight="1">
      <c r="A227" s="199">
        <v>4227</v>
      </c>
      <c r="B227" s="220" t="s">
        <v>155</v>
      </c>
      <c r="C227" s="220"/>
      <c r="D227" s="220"/>
      <c r="E227" s="201"/>
      <c r="F227" s="201"/>
      <c r="G227" s="201"/>
      <c r="H227" s="201"/>
      <c r="I227" s="201"/>
      <c r="J227" s="201"/>
      <c r="K227" s="201"/>
      <c r="L227" s="201"/>
      <c r="M227" s="201"/>
      <c r="N227" s="201"/>
      <c r="O227" s="201"/>
      <c r="P227" s="201"/>
      <c r="Q227" s="203"/>
      <c r="R227" s="203"/>
    </row>
    <row r="228" spans="1:18" ht="6.75" customHeight="1">
      <c r="A228" s="189" t="s">
        <v>82</v>
      </c>
      <c r="B228" s="250" t="s">
        <v>135</v>
      </c>
      <c r="C228" s="250"/>
      <c r="D228" s="250"/>
      <c r="E228" s="189"/>
      <c r="F228" s="189"/>
      <c r="G228" s="189"/>
      <c r="H228" s="189"/>
      <c r="I228" s="189"/>
      <c r="J228" s="189"/>
      <c r="K228" s="189"/>
      <c r="L228" s="189"/>
      <c r="M228" s="189"/>
      <c r="N228" s="189"/>
      <c r="O228" s="189"/>
      <c r="P228" s="189"/>
      <c r="Q228" s="189"/>
      <c r="R228" s="189"/>
    </row>
    <row r="229" spans="1:18" ht="24" customHeight="1">
      <c r="A229" s="190">
        <v>4</v>
      </c>
      <c r="B229" s="248" t="s">
        <v>152</v>
      </c>
      <c r="C229" s="249"/>
      <c r="D229" s="249"/>
      <c r="E229" s="194">
        <v>18035</v>
      </c>
      <c r="F229" s="194">
        <f aca="true" t="shared" si="75" ref="F229:F230">F230</f>
        <v>0</v>
      </c>
      <c r="G229" s="194">
        <f aca="true" t="shared" si="76" ref="G229:G230">G230</f>
        <v>0</v>
      </c>
      <c r="H229" s="194">
        <f aca="true" t="shared" si="77" ref="H229:H230">H230</f>
        <v>0</v>
      </c>
      <c r="I229" s="194">
        <f aca="true" t="shared" si="78" ref="I229:I230">I230</f>
        <v>0</v>
      </c>
      <c r="J229" s="194">
        <f aca="true" t="shared" si="79" ref="J229:J230">J230</f>
        <v>0</v>
      </c>
      <c r="K229" s="194">
        <v>0</v>
      </c>
      <c r="L229" s="194">
        <f aca="true" t="shared" si="80" ref="L229:L230">L230</f>
        <v>0</v>
      </c>
      <c r="M229" s="194">
        <f aca="true" t="shared" si="81" ref="M229:M230">M230</f>
        <v>0</v>
      </c>
      <c r="N229" s="194">
        <f aca="true" t="shared" si="82" ref="N229:N230">N230</f>
        <v>0</v>
      </c>
      <c r="O229" s="194">
        <f aca="true" t="shared" si="83" ref="O229:O230">O230</f>
        <v>0</v>
      </c>
      <c r="P229" s="194">
        <v>18035</v>
      </c>
      <c r="Q229" s="194">
        <v>6288</v>
      </c>
      <c r="R229" s="194">
        <v>6288</v>
      </c>
    </row>
    <row r="230" spans="1:18" ht="24" customHeight="1">
      <c r="A230" s="190">
        <v>42</v>
      </c>
      <c r="B230" s="248" t="s">
        <v>153</v>
      </c>
      <c r="C230" s="249"/>
      <c r="D230" s="249"/>
      <c r="E230" s="194">
        <v>18035</v>
      </c>
      <c r="F230" s="194">
        <f t="shared" si="75"/>
        <v>0</v>
      </c>
      <c r="G230" s="194">
        <f t="shared" si="76"/>
        <v>0</v>
      </c>
      <c r="H230" s="194">
        <f t="shared" si="77"/>
        <v>0</v>
      </c>
      <c r="I230" s="194">
        <f t="shared" si="78"/>
        <v>0</v>
      </c>
      <c r="J230" s="194">
        <f t="shared" si="79"/>
        <v>0</v>
      </c>
      <c r="K230" s="194">
        <v>0</v>
      </c>
      <c r="L230" s="194">
        <f t="shared" si="80"/>
        <v>0</v>
      </c>
      <c r="M230" s="194">
        <f t="shared" si="81"/>
        <v>0</v>
      </c>
      <c r="N230" s="194">
        <f t="shared" si="82"/>
        <v>0</v>
      </c>
      <c r="O230" s="194">
        <f t="shared" si="83"/>
        <v>0</v>
      </c>
      <c r="P230" s="194">
        <v>18035</v>
      </c>
      <c r="Q230" s="194">
        <v>6288</v>
      </c>
      <c r="R230" s="194">
        <v>6288</v>
      </c>
    </row>
    <row r="231" spans="1:18" ht="24" customHeight="1">
      <c r="A231" s="196">
        <v>422</v>
      </c>
      <c r="B231" s="243" t="s">
        <v>154</v>
      </c>
      <c r="C231" s="244"/>
      <c r="D231" s="244"/>
      <c r="E231" s="198">
        <v>18035</v>
      </c>
      <c r="F231" s="210">
        <f>F233</f>
        <v>0</v>
      </c>
      <c r="G231" s="210">
        <f>G233</f>
        <v>0</v>
      </c>
      <c r="H231" s="210">
        <f>H233</f>
        <v>0</v>
      </c>
      <c r="I231" s="210">
        <f>I233</f>
        <v>0</v>
      </c>
      <c r="J231" s="210">
        <f>J233</f>
        <v>0</v>
      </c>
      <c r="K231" s="198">
        <v>0</v>
      </c>
      <c r="L231" s="210">
        <f>L233</f>
        <v>0</v>
      </c>
      <c r="M231" s="210">
        <f>M233</f>
        <v>0</v>
      </c>
      <c r="N231" s="210">
        <f>N233</f>
        <v>0</v>
      </c>
      <c r="O231" s="210">
        <f>O233</f>
        <v>0</v>
      </c>
      <c r="P231" s="198">
        <v>18035</v>
      </c>
      <c r="Q231" s="210">
        <f>Q233</f>
        <v>0</v>
      </c>
      <c r="R231" s="210">
        <f>R233</f>
        <v>0</v>
      </c>
    </row>
    <row r="232" spans="1:18" ht="24" customHeight="1">
      <c r="A232" s="204">
        <v>4221</v>
      </c>
      <c r="B232" s="255" t="s">
        <v>158</v>
      </c>
      <c r="C232" s="291"/>
      <c r="D232" s="291"/>
      <c r="E232" s="206">
        <v>600</v>
      </c>
      <c r="F232" s="206"/>
      <c r="G232" s="206"/>
      <c r="H232" s="206"/>
      <c r="I232" s="206"/>
      <c r="J232" s="206"/>
      <c r="K232" s="203"/>
      <c r="L232" s="206"/>
      <c r="M232" s="206"/>
      <c r="N232" s="206"/>
      <c r="O232" s="206"/>
      <c r="P232" s="206">
        <v>600</v>
      </c>
      <c r="Q232" s="206"/>
      <c r="R232" s="206"/>
    </row>
    <row r="233" spans="1:18" ht="24" customHeight="1">
      <c r="A233" s="199">
        <v>4227</v>
      </c>
      <c r="B233" s="220" t="s">
        <v>155</v>
      </c>
      <c r="C233" s="236"/>
      <c r="D233" s="236"/>
      <c r="E233" s="201">
        <v>17435</v>
      </c>
      <c r="F233" s="201"/>
      <c r="G233" s="201"/>
      <c r="H233" s="201"/>
      <c r="I233" s="201"/>
      <c r="J233" s="201"/>
      <c r="K233" s="201">
        <v>0</v>
      </c>
      <c r="L233" s="201"/>
      <c r="M233" s="201"/>
      <c r="N233" s="201"/>
      <c r="O233" s="201"/>
      <c r="P233" s="201">
        <v>1745</v>
      </c>
      <c r="Q233" s="203"/>
      <c r="R233" s="203"/>
    </row>
    <row r="234" spans="1:18" ht="24" customHeight="1">
      <c r="A234" s="189" t="s">
        <v>82</v>
      </c>
      <c r="B234" s="250" t="s">
        <v>159</v>
      </c>
      <c r="C234" s="250"/>
      <c r="D234" s="250"/>
      <c r="E234" s="189"/>
      <c r="F234" s="189"/>
      <c r="G234" s="189"/>
      <c r="H234" s="189"/>
      <c r="I234" s="189"/>
      <c r="J234" s="189"/>
      <c r="K234" s="189"/>
      <c r="L234" s="189"/>
      <c r="M234" s="189"/>
      <c r="N234" s="189"/>
      <c r="O234" s="189"/>
      <c r="P234" s="189"/>
      <c r="Q234" s="189"/>
      <c r="R234" s="189"/>
    </row>
    <row r="235" spans="1:18" ht="24" customHeight="1">
      <c r="A235" s="189" t="s">
        <v>82</v>
      </c>
      <c r="B235" s="250" t="s">
        <v>83</v>
      </c>
      <c r="C235" s="250"/>
      <c r="D235" s="250"/>
      <c r="E235" s="189"/>
      <c r="F235" s="189"/>
      <c r="G235" s="189"/>
      <c r="H235" s="189"/>
      <c r="I235" s="189"/>
      <c r="J235" s="189"/>
      <c r="K235" s="189"/>
      <c r="L235" s="189"/>
      <c r="M235" s="189"/>
      <c r="N235" s="189"/>
      <c r="O235" s="189"/>
      <c r="P235" s="189"/>
      <c r="Q235" s="189"/>
      <c r="R235" s="189"/>
    </row>
    <row r="236" spans="1:18" ht="24" customHeight="1">
      <c r="A236" s="190">
        <v>4</v>
      </c>
      <c r="B236" s="248" t="s">
        <v>152</v>
      </c>
      <c r="C236" s="249"/>
      <c r="D236" s="249"/>
      <c r="E236" s="194">
        <v>70850</v>
      </c>
      <c r="F236" s="194">
        <v>70850</v>
      </c>
      <c r="G236" s="194">
        <f aca="true" t="shared" si="84" ref="G236:G238">G237</f>
        <v>0</v>
      </c>
      <c r="H236" s="194">
        <f aca="true" t="shared" si="85" ref="H236:H238">H237</f>
        <v>0</v>
      </c>
      <c r="I236" s="194">
        <f aca="true" t="shared" si="86" ref="I236:I238">I237</f>
        <v>0</v>
      </c>
      <c r="J236" s="194">
        <f aca="true" t="shared" si="87" ref="J236:J238">J237</f>
        <v>0</v>
      </c>
      <c r="K236" s="194">
        <f aca="true" t="shared" si="88" ref="K236:K238">K237</f>
        <v>0</v>
      </c>
      <c r="L236" s="194">
        <f aca="true" t="shared" si="89" ref="L236:L238">L237</f>
        <v>0</v>
      </c>
      <c r="M236" s="194">
        <f aca="true" t="shared" si="90" ref="M236:M238">M237</f>
        <v>0</v>
      </c>
      <c r="N236" s="194">
        <f aca="true" t="shared" si="91" ref="N236:N238">N237</f>
        <v>0</v>
      </c>
      <c r="O236" s="194">
        <f aca="true" t="shared" si="92" ref="O236:O238">O237</f>
        <v>0</v>
      </c>
      <c r="P236" s="194"/>
      <c r="Q236" s="194">
        <f aca="true" t="shared" si="93" ref="Q236:Q238">Q237</f>
        <v>0</v>
      </c>
      <c r="R236" s="194">
        <f aca="true" t="shared" si="94" ref="R236:R238">R237</f>
        <v>0</v>
      </c>
    </row>
    <row r="237" spans="1:18" ht="18.75" customHeight="1">
      <c r="A237" s="190">
        <v>42</v>
      </c>
      <c r="B237" s="248" t="s">
        <v>153</v>
      </c>
      <c r="C237" s="249"/>
      <c r="D237" s="249"/>
      <c r="E237" s="194">
        <v>70850</v>
      </c>
      <c r="F237" s="194">
        <v>70850</v>
      </c>
      <c r="G237" s="194">
        <f t="shared" si="84"/>
        <v>0</v>
      </c>
      <c r="H237" s="194">
        <f t="shared" si="85"/>
        <v>0</v>
      </c>
      <c r="I237" s="194">
        <f t="shared" si="86"/>
        <v>0</v>
      </c>
      <c r="J237" s="194">
        <f t="shared" si="87"/>
        <v>0</v>
      </c>
      <c r="K237" s="194">
        <f t="shared" si="88"/>
        <v>0</v>
      </c>
      <c r="L237" s="194">
        <f t="shared" si="89"/>
        <v>0</v>
      </c>
      <c r="M237" s="194">
        <f t="shared" si="90"/>
        <v>0</v>
      </c>
      <c r="N237" s="194">
        <f t="shared" si="91"/>
        <v>0</v>
      </c>
      <c r="O237" s="194">
        <f t="shared" si="92"/>
        <v>0</v>
      </c>
      <c r="P237" s="194"/>
      <c r="Q237" s="194">
        <f t="shared" si="93"/>
        <v>0</v>
      </c>
      <c r="R237" s="194">
        <f t="shared" si="94"/>
        <v>0</v>
      </c>
    </row>
    <row r="238" spans="1:18" ht="16.5" customHeight="1">
      <c r="A238" s="237">
        <v>422</v>
      </c>
      <c r="B238" s="276" t="s">
        <v>154</v>
      </c>
      <c r="C238" s="268"/>
      <c r="D238" s="268"/>
      <c r="E238" s="239">
        <v>70850</v>
      </c>
      <c r="F238" s="239">
        <v>70850</v>
      </c>
      <c r="G238" s="240">
        <f t="shared" si="84"/>
        <v>0</v>
      </c>
      <c r="H238" s="240">
        <f t="shared" si="85"/>
        <v>0</v>
      </c>
      <c r="I238" s="240">
        <f t="shared" si="86"/>
        <v>0</v>
      </c>
      <c r="J238" s="240">
        <f t="shared" si="87"/>
        <v>0</v>
      </c>
      <c r="K238" s="240">
        <f t="shared" si="88"/>
        <v>0</v>
      </c>
      <c r="L238" s="240">
        <f t="shared" si="89"/>
        <v>0</v>
      </c>
      <c r="M238" s="240">
        <f t="shared" si="90"/>
        <v>0</v>
      </c>
      <c r="N238" s="240">
        <f t="shared" si="91"/>
        <v>0</v>
      </c>
      <c r="O238" s="240">
        <f t="shared" si="92"/>
        <v>0</v>
      </c>
      <c r="P238" s="240"/>
      <c r="Q238" s="240">
        <f t="shared" si="93"/>
        <v>0</v>
      </c>
      <c r="R238" s="240">
        <f t="shared" si="94"/>
        <v>0</v>
      </c>
    </row>
    <row r="239" spans="1:18" ht="14.25" customHeight="1">
      <c r="A239" s="293">
        <v>4227</v>
      </c>
      <c r="B239" s="294" t="s">
        <v>155</v>
      </c>
      <c r="C239" s="277">
        <v>42375</v>
      </c>
      <c r="D239" s="277"/>
      <c r="E239" s="240"/>
      <c r="F239" s="240"/>
      <c r="G239" s="240"/>
      <c r="H239" s="240"/>
      <c r="I239" s="240"/>
      <c r="J239" s="240"/>
      <c r="K239" s="240"/>
      <c r="L239" s="240"/>
      <c r="M239" s="240"/>
      <c r="N239" s="240"/>
      <c r="O239" s="240"/>
      <c r="P239" s="240"/>
      <c r="Q239" s="239"/>
      <c r="R239" s="239"/>
    </row>
    <row r="240" spans="1:18" ht="14.25" customHeight="1">
      <c r="A240" s="293"/>
      <c r="B240" s="294"/>
      <c r="C240" s="294"/>
      <c r="D240" s="294"/>
      <c r="E240" s="278"/>
      <c r="F240" s="240"/>
      <c r="G240" s="240"/>
      <c r="H240" s="240"/>
      <c r="I240" s="240"/>
      <c r="J240" s="240"/>
      <c r="K240" s="240"/>
      <c r="L240" s="240"/>
      <c r="M240" s="240"/>
      <c r="N240" s="240"/>
      <c r="O240" s="240"/>
      <c r="P240" s="240"/>
      <c r="Q240" s="239"/>
      <c r="R240" s="239"/>
    </row>
    <row r="241" spans="1:18" ht="15" customHeight="1">
      <c r="A241" s="295" t="s">
        <v>82</v>
      </c>
      <c r="B241" s="296" t="s">
        <v>83</v>
      </c>
      <c r="C241" s="297"/>
      <c r="D241" s="297"/>
      <c r="E241" s="297"/>
      <c r="F241" s="295"/>
      <c r="G241" s="295"/>
      <c r="H241" s="295"/>
      <c r="I241" s="295"/>
      <c r="J241" s="295"/>
      <c r="K241" s="295"/>
      <c r="L241" s="295"/>
      <c r="M241" s="295"/>
      <c r="N241" s="295"/>
      <c r="O241" s="295"/>
      <c r="P241" s="295"/>
      <c r="Q241" s="295"/>
      <c r="R241" s="295"/>
    </row>
    <row r="242" spans="1:18" ht="14.25" customHeight="1">
      <c r="A242" s="237">
        <v>4</v>
      </c>
      <c r="B242" s="276" t="s">
        <v>152</v>
      </c>
      <c r="C242" s="268">
        <v>19500</v>
      </c>
      <c r="D242" s="268"/>
      <c r="E242" s="239"/>
      <c r="F242" s="239">
        <f>F243</f>
        <v>70850</v>
      </c>
      <c r="G242" s="239">
        <f>G243</f>
        <v>0</v>
      </c>
      <c r="H242" s="239">
        <f>H243</f>
        <v>0</v>
      </c>
      <c r="I242" s="239">
        <f>I243</f>
        <v>0</v>
      </c>
      <c r="J242" s="239">
        <f>J243</f>
        <v>0</v>
      </c>
      <c r="K242" s="239">
        <f>K243</f>
        <v>47375</v>
      </c>
      <c r="L242" s="239">
        <f>L243</f>
        <v>0</v>
      </c>
      <c r="M242" s="239">
        <f>M243</f>
        <v>0</v>
      </c>
      <c r="N242" s="239">
        <f>N243</f>
        <v>0</v>
      </c>
      <c r="O242" s="239">
        <f>O243</f>
        <v>0</v>
      </c>
      <c r="P242" s="239"/>
      <c r="Q242" s="239">
        <v>47375</v>
      </c>
      <c r="R242" s="239">
        <v>47375</v>
      </c>
    </row>
    <row r="243" spans="1:18" ht="14.25" customHeight="1">
      <c r="A243" s="237">
        <v>42</v>
      </c>
      <c r="B243" s="276" t="s">
        <v>153</v>
      </c>
      <c r="C243" s="268">
        <v>19500</v>
      </c>
      <c r="D243" s="268"/>
      <c r="E243" s="239"/>
      <c r="F243" s="239">
        <f>F247</f>
        <v>70850</v>
      </c>
      <c r="G243" s="239">
        <f>G247</f>
        <v>0</v>
      </c>
      <c r="H243" s="239">
        <f>H247</f>
        <v>0</v>
      </c>
      <c r="I243" s="239">
        <f>I247</f>
        <v>0</v>
      </c>
      <c r="J243" s="239">
        <f>J247</f>
        <v>0</v>
      </c>
      <c r="K243" s="239">
        <f>K247</f>
        <v>47375</v>
      </c>
      <c r="L243" s="239">
        <f>L247</f>
        <v>0</v>
      </c>
      <c r="M243" s="239">
        <f>M247</f>
        <v>0</v>
      </c>
      <c r="N243" s="239">
        <f>N247</f>
        <v>0</v>
      </c>
      <c r="O243" s="239">
        <f>O247</f>
        <v>0</v>
      </c>
      <c r="P243" s="239"/>
      <c r="Q243" s="239">
        <v>47375</v>
      </c>
      <c r="R243" s="239">
        <v>47375</v>
      </c>
    </row>
    <row r="244" spans="1:18" ht="14.25" customHeight="1">
      <c r="A244" s="237">
        <v>422</v>
      </c>
      <c r="B244" s="276" t="s">
        <v>154</v>
      </c>
      <c r="C244" s="268">
        <v>19500</v>
      </c>
      <c r="D244" s="268"/>
      <c r="E244" s="240">
        <f>SUM(E245:E246)</f>
        <v>47375</v>
      </c>
      <c r="F244" s="240">
        <f>SUM(F245:F246)</f>
        <v>0</v>
      </c>
      <c r="G244" s="240">
        <f>SUM(G245:G246)</f>
        <v>0</v>
      </c>
      <c r="H244" s="240">
        <f>SUM(H245:H246)</f>
        <v>0</v>
      </c>
      <c r="I244" s="240">
        <f>SUM(I245:I246)</f>
        <v>0</v>
      </c>
      <c r="J244" s="240">
        <f>SUM(J245:J246)</f>
        <v>0</v>
      </c>
      <c r="K244" s="240">
        <f>SUM(K245:K246)</f>
        <v>47375</v>
      </c>
      <c r="L244" s="240">
        <f>SUM(L245:L246)</f>
        <v>0</v>
      </c>
      <c r="M244" s="240">
        <f>SUM(M245:M246)</f>
        <v>0</v>
      </c>
      <c r="N244" s="240">
        <f>SUM(N245:N246)</f>
        <v>0</v>
      </c>
      <c r="O244" s="240">
        <f>SUM(O245:O246)</f>
        <v>0</v>
      </c>
      <c r="P244" s="240"/>
      <c r="Q244" s="240">
        <f>SUM(Q245:Q246)</f>
        <v>0</v>
      </c>
      <c r="R244" s="240">
        <f>SUM(R245:R246)</f>
        <v>0</v>
      </c>
    </row>
    <row r="245" spans="1:18" ht="14.25" customHeight="1">
      <c r="A245" s="293">
        <v>4223</v>
      </c>
      <c r="B245" s="294" t="s">
        <v>156</v>
      </c>
      <c r="C245" s="298">
        <v>500</v>
      </c>
      <c r="D245" s="298"/>
      <c r="E245" s="240">
        <f>SUM(F245:O245)</f>
        <v>0</v>
      </c>
      <c r="F245" s="240"/>
      <c r="G245" s="240"/>
      <c r="H245" s="240"/>
      <c r="I245" s="240"/>
      <c r="J245" s="240"/>
      <c r="K245" s="240"/>
      <c r="L245" s="240"/>
      <c r="M245" s="240"/>
      <c r="N245" s="240"/>
      <c r="O245" s="240"/>
      <c r="P245" s="240"/>
      <c r="Q245" s="239"/>
      <c r="R245" s="239"/>
    </row>
    <row r="246" spans="1:18" ht="14.25" customHeight="1">
      <c r="A246" s="293">
        <v>4227</v>
      </c>
      <c r="B246" s="294" t="s">
        <v>155</v>
      </c>
      <c r="C246" s="277">
        <v>14500</v>
      </c>
      <c r="D246" s="277"/>
      <c r="E246" s="240">
        <v>47375</v>
      </c>
      <c r="F246" s="240"/>
      <c r="G246" s="240"/>
      <c r="H246" s="240"/>
      <c r="I246" s="240"/>
      <c r="J246" s="240"/>
      <c r="K246" s="240">
        <v>47375</v>
      </c>
      <c r="L246" s="240"/>
      <c r="M246" s="240"/>
      <c r="N246" s="240"/>
      <c r="O246" s="240"/>
      <c r="P246" s="240"/>
      <c r="Q246" s="239"/>
      <c r="R246" s="239"/>
    </row>
    <row r="247" spans="1:18" ht="14.25" customHeight="1">
      <c r="A247" s="237"/>
      <c r="B247" s="276" t="s">
        <v>160</v>
      </c>
      <c r="C247" s="268">
        <v>61875</v>
      </c>
      <c r="D247" s="268"/>
      <c r="E247" s="239">
        <f>E213+E218+E224+E229+E236</f>
        <v>136260</v>
      </c>
      <c r="F247" s="239">
        <f>F213+F218+F224+F229+F236</f>
        <v>70850</v>
      </c>
      <c r="G247" s="239">
        <f>G213+G218+G224+G229+G236</f>
        <v>0</v>
      </c>
      <c r="H247" s="239">
        <f>H213+H218+H224+H229+H236</f>
        <v>0</v>
      </c>
      <c r="I247" s="239">
        <f>I213+I218+I224+I229+I236</f>
        <v>0</v>
      </c>
      <c r="J247" s="239">
        <f>J213+J218+J224+J229+J236</f>
        <v>0</v>
      </c>
      <c r="K247" s="239">
        <f>K213+K218+K224+K229+K236</f>
        <v>47375</v>
      </c>
      <c r="L247" s="239">
        <f>L213+L218+L224+L229+L236</f>
        <v>0</v>
      </c>
      <c r="M247" s="239">
        <f>M213+M218+M224+M229+M236</f>
        <v>0</v>
      </c>
      <c r="N247" s="239">
        <f>N213+N218+N224+N229+N236</f>
        <v>0</v>
      </c>
      <c r="O247" s="239">
        <f>O213+O218+O224+O229+O236</f>
        <v>0</v>
      </c>
      <c r="P247" s="239"/>
      <c r="Q247" s="239">
        <v>47375</v>
      </c>
      <c r="R247" s="239">
        <v>47375</v>
      </c>
    </row>
    <row r="248" spans="1:18" ht="14.25" customHeight="1">
      <c r="A248" s="293"/>
      <c r="B248" s="294"/>
      <c r="C248" s="294"/>
      <c r="D248" s="294"/>
      <c r="E248" s="278"/>
      <c r="F248" s="240"/>
      <c r="G248" s="240"/>
      <c r="H248" s="240"/>
      <c r="I248" s="240"/>
      <c r="J248" s="240"/>
      <c r="K248" s="240"/>
      <c r="L248" s="240"/>
      <c r="M248" s="240"/>
      <c r="N248" s="240"/>
      <c r="O248" s="240"/>
      <c r="P248" s="240"/>
      <c r="Q248" s="239"/>
      <c r="R248" s="239"/>
    </row>
    <row r="249" spans="1:18" ht="14.25" customHeight="1">
      <c r="A249" s="237" t="s">
        <v>161</v>
      </c>
      <c r="B249" s="276"/>
      <c r="C249" s="276"/>
      <c r="D249" s="276"/>
      <c r="E249" s="239"/>
      <c r="F249" s="295"/>
      <c r="G249" s="295"/>
      <c r="H249" s="295"/>
      <c r="I249" s="295"/>
      <c r="J249" s="295"/>
      <c r="K249" s="295"/>
      <c r="L249" s="295"/>
      <c r="M249" s="295"/>
      <c r="N249" s="295"/>
      <c r="O249" s="295"/>
      <c r="P249" s="295"/>
      <c r="Q249" s="295"/>
      <c r="R249" s="295"/>
    </row>
    <row r="250" spans="1:18" ht="6" customHeight="1">
      <c r="A250" s="295" t="s">
        <v>82</v>
      </c>
      <c r="B250" s="296" t="s">
        <v>162</v>
      </c>
      <c r="C250" s="296"/>
      <c r="D250" s="296"/>
      <c r="E250" s="296"/>
      <c r="F250" s="296"/>
      <c r="G250" s="296"/>
      <c r="H250" s="296"/>
      <c r="I250" s="296"/>
      <c r="J250" s="296"/>
      <c r="K250" s="295"/>
      <c r="L250" s="295"/>
      <c r="M250" s="295"/>
      <c r="N250" s="295"/>
      <c r="O250" s="295"/>
      <c r="P250" s="295"/>
      <c r="Q250" s="295"/>
      <c r="R250" s="295"/>
    </row>
    <row r="251" spans="1:18" ht="0" customHeight="1" hidden="1">
      <c r="A251" s="237">
        <v>3</v>
      </c>
      <c r="B251" s="276" t="s">
        <v>84</v>
      </c>
      <c r="C251" s="276"/>
      <c r="D251" s="276"/>
      <c r="E251" s="239">
        <f>E252</f>
        <v>0</v>
      </c>
      <c r="F251" s="239">
        <f>F252</f>
        <v>0</v>
      </c>
      <c r="G251" s="239">
        <f>G252</f>
        <v>0</v>
      </c>
      <c r="H251" s="239">
        <f>H252</f>
        <v>0</v>
      </c>
      <c r="I251" s="239">
        <f>I252</f>
        <v>0</v>
      </c>
      <c r="J251" s="239">
        <f>J252</f>
        <v>0</v>
      </c>
      <c r="K251" s="239">
        <f>K252</f>
        <v>0</v>
      </c>
      <c r="L251" s="239">
        <f>L252</f>
        <v>0</v>
      </c>
      <c r="M251" s="239">
        <f>M252</f>
        <v>0</v>
      </c>
      <c r="N251" s="239">
        <f>N252</f>
        <v>0</v>
      </c>
      <c r="O251" s="239">
        <f>O252</f>
        <v>0</v>
      </c>
      <c r="P251" s="239"/>
      <c r="Q251" s="239">
        <f>Q252</f>
        <v>0</v>
      </c>
      <c r="R251" s="239">
        <f>R252</f>
        <v>0</v>
      </c>
    </row>
    <row r="252" spans="1:18" ht="13.5" customHeight="1">
      <c r="A252" s="237">
        <v>32</v>
      </c>
      <c r="B252" s="276" t="s">
        <v>96</v>
      </c>
      <c r="C252" s="276"/>
      <c r="D252" s="276"/>
      <c r="E252" s="239">
        <f>E253+E255+E257</f>
        <v>0</v>
      </c>
      <c r="F252" s="239">
        <f>F253+F255+F257</f>
        <v>0</v>
      </c>
      <c r="G252" s="239">
        <f>G253+G255+G257</f>
        <v>0</v>
      </c>
      <c r="H252" s="239">
        <f>H253+H255+H257</f>
        <v>0</v>
      </c>
      <c r="I252" s="239">
        <f>I253+I255+I257</f>
        <v>0</v>
      </c>
      <c r="J252" s="239">
        <f>J253+J255+J257</f>
        <v>0</v>
      </c>
      <c r="K252" s="239">
        <f>K253+K255+K257</f>
        <v>0</v>
      </c>
      <c r="L252" s="239">
        <f>L253+L255+L257</f>
        <v>0</v>
      </c>
      <c r="M252" s="239">
        <f>M253+M255+M257</f>
        <v>0</v>
      </c>
      <c r="N252" s="239">
        <f>N253+N255+N257</f>
        <v>0</v>
      </c>
      <c r="O252" s="239">
        <f>O253+O255+O257</f>
        <v>0</v>
      </c>
      <c r="P252" s="239"/>
      <c r="Q252" s="239">
        <f>Q253+Q255+Q257</f>
        <v>0</v>
      </c>
      <c r="R252" s="239">
        <f>R253+R255+R257</f>
        <v>0</v>
      </c>
    </row>
    <row r="253" spans="1:18" ht="3.75" customHeight="1">
      <c r="A253" s="237">
        <v>321</v>
      </c>
      <c r="B253" s="276" t="s">
        <v>97</v>
      </c>
      <c r="C253" s="276"/>
      <c r="D253" s="276"/>
      <c r="E253" s="279">
        <f>SUM(E254:E254)</f>
        <v>0</v>
      </c>
      <c r="F253" s="279">
        <f>SUM(F254:F254)</f>
        <v>0</v>
      </c>
      <c r="G253" s="279">
        <f>SUM(G254:G254)</f>
        <v>0</v>
      </c>
      <c r="H253" s="279">
        <f>SUM(H254:H254)</f>
        <v>0</v>
      </c>
      <c r="I253" s="279">
        <f>SUM(I254:I254)</f>
        <v>0</v>
      </c>
      <c r="J253" s="279">
        <f>SUM(J254:J254)</f>
        <v>0</v>
      </c>
      <c r="K253" s="279">
        <f>SUM(K254:K254)</f>
        <v>0</v>
      </c>
      <c r="L253" s="279">
        <f>SUM(L254:L254)</f>
        <v>0</v>
      </c>
      <c r="M253" s="279">
        <f>SUM(M254:M254)</f>
        <v>0</v>
      </c>
      <c r="N253" s="279">
        <f>SUM(N254:N254)</f>
        <v>0</v>
      </c>
      <c r="O253" s="279">
        <f>SUM(O254:O254)</f>
        <v>0</v>
      </c>
      <c r="P253" s="279"/>
      <c r="Q253" s="279">
        <f>SUM(Q254:Q254)</f>
        <v>0</v>
      </c>
      <c r="R253" s="279">
        <f>SUM(R254:R254)</f>
        <v>0</v>
      </c>
    </row>
    <row r="254" spans="1:18" ht="13.5" customHeight="1">
      <c r="A254" s="299">
        <v>3211</v>
      </c>
      <c r="B254" s="296" t="s">
        <v>113</v>
      </c>
      <c r="C254" s="296"/>
      <c r="D254" s="296"/>
      <c r="E254" s="240">
        <f>SUM(F254:O254)</f>
        <v>0</v>
      </c>
      <c r="F254" s="295"/>
      <c r="G254" s="295"/>
      <c r="H254" s="295"/>
      <c r="I254" s="295"/>
      <c r="J254" s="295"/>
      <c r="K254" s="295"/>
      <c r="L254" s="295"/>
      <c r="M254" s="295"/>
      <c r="N254" s="295"/>
      <c r="O254" s="295"/>
      <c r="P254" s="295"/>
      <c r="Q254" s="295"/>
      <c r="R254" s="300"/>
    </row>
    <row r="255" spans="1:18" ht="20.25" customHeight="1">
      <c r="A255" s="237">
        <v>322</v>
      </c>
      <c r="B255" s="276" t="s">
        <v>99</v>
      </c>
      <c r="C255" s="276"/>
      <c r="D255" s="276"/>
      <c r="E255" s="278">
        <f>SUM(E256:E256)</f>
        <v>0</v>
      </c>
      <c r="F255" s="278">
        <f>SUM(F256:F256)</f>
        <v>0</v>
      </c>
      <c r="G255" s="278">
        <f>SUM(G256:G256)</f>
        <v>0</v>
      </c>
      <c r="H255" s="278">
        <f>SUM(H256:H256)</f>
        <v>0</v>
      </c>
      <c r="I255" s="278">
        <f>SUM(I256:I256)</f>
        <v>0</v>
      </c>
      <c r="J255" s="278">
        <f>SUM(J256:J256)</f>
        <v>0</v>
      </c>
      <c r="K255" s="278">
        <f>SUM(K256:K256)</f>
        <v>0</v>
      </c>
      <c r="L255" s="278">
        <f>SUM(L256:L256)</f>
        <v>0</v>
      </c>
      <c r="M255" s="278">
        <f>SUM(M256:M256)</f>
        <v>0</v>
      </c>
      <c r="N255" s="278">
        <f>SUM(N256:N256)</f>
        <v>0</v>
      </c>
      <c r="O255" s="278">
        <f>SUM(O256:O256)</f>
        <v>0</v>
      </c>
      <c r="P255" s="278"/>
      <c r="Q255" s="278">
        <f>SUM(Q256:Q256)</f>
        <v>0</v>
      </c>
      <c r="R255" s="278">
        <f>SUM(R256:R256)</f>
        <v>0</v>
      </c>
    </row>
    <row r="256" spans="1:18" ht="20.25" customHeight="1">
      <c r="A256" s="293">
        <v>3221</v>
      </c>
      <c r="B256" s="294" t="s">
        <v>100</v>
      </c>
      <c r="C256" s="294"/>
      <c r="D256" s="294"/>
      <c r="E256" s="240">
        <f>SUM(F256:O256)</f>
        <v>0</v>
      </c>
      <c r="F256" s="240"/>
      <c r="G256" s="240"/>
      <c r="H256" s="240"/>
      <c r="I256" s="240"/>
      <c r="J256" s="240"/>
      <c r="K256" s="240"/>
      <c r="L256" s="240"/>
      <c r="M256" s="240"/>
      <c r="N256" s="240"/>
      <c r="O256" s="240"/>
      <c r="P256" s="240"/>
      <c r="Q256" s="239"/>
      <c r="R256" s="239"/>
    </row>
    <row r="257" spans="1:18" ht="20.25" customHeight="1">
      <c r="A257" s="237">
        <v>329</v>
      </c>
      <c r="B257" s="276" t="s">
        <v>122</v>
      </c>
      <c r="C257" s="276"/>
      <c r="D257" s="276"/>
      <c r="E257" s="278">
        <f>SUM(E258:E259)</f>
        <v>0</v>
      </c>
      <c r="F257" s="278">
        <f>SUM(F258:F259)</f>
        <v>0</v>
      </c>
      <c r="G257" s="278">
        <f>SUM(G258:G259)</f>
        <v>0</v>
      </c>
      <c r="H257" s="278">
        <f>SUM(H258:H259)</f>
        <v>0</v>
      </c>
      <c r="I257" s="278">
        <f>SUM(I258:I259)</f>
        <v>0</v>
      </c>
      <c r="J257" s="278">
        <f>SUM(J258:J259)</f>
        <v>0</v>
      </c>
      <c r="K257" s="278">
        <f>SUM(K258:K259)</f>
        <v>0</v>
      </c>
      <c r="L257" s="278">
        <f>SUM(L258:L259)</f>
        <v>0</v>
      </c>
      <c r="M257" s="278">
        <f>SUM(M258:M259)</f>
        <v>0</v>
      </c>
      <c r="N257" s="278">
        <f>SUM(N258:N259)</f>
        <v>0</v>
      </c>
      <c r="O257" s="278">
        <f>SUM(O258:O259)</f>
        <v>0</v>
      </c>
      <c r="P257" s="278"/>
      <c r="Q257" s="278">
        <f>SUM(Q258:Q259)</f>
        <v>0</v>
      </c>
      <c r="R257" s="278">
        <f>SUM(R258:R259)</f>
        <v>0</v>
      </c>
    </row>
    <row r="258" spans="1:18" ht="24" customHeight="1">
      <c r="A258" s="293">
        <v>3293</v>
      </c>
      <c r="B258" s="294" t="s">
        <v>124</v>
      </c>
      <c r="C258" s="294"/>
      <c r="D258" s="294"/>
      <c r="E258" s="240">
        <f aca="true" t="shared" si="95" ref="E258:E259">SUM(F258:O258)</f>
        <v>0</v>
      </c>
      <c r="F258" s="301"/>
      <c r="G258" s="301"/>
      <c r="H258" s="301"/>
      <c r="I258" s="301"/>
      <c r="J258" s="301"/>
      <c r="K258" s="301"/>
      <c r="L258" s="301"/>
      <c r="M258" s="301"/>
      <c r="N258" s="301"/>
      <c r="O258" s="301"/>
      <c r="P258" s="301"/>
      <c r="Q258" s="301"/>
      <c r="R258" s="301"/>
    </row>
    <row r="259" spans="1:18" ht="13.5" customHeight="1">
      <c r="A259" s="293">
        <v>3299</v>
      </c>
      <c r="B259" s="294" t="s">
        <v>122</v>
      </c>
      <c r="C259" s="294"/>
      <c r="D259" s="294"/>
      <c r="E259" s="240">
        <f t="shared" si="95"/>
        <v>0</v>
      </c>
      <c r="F259" s="301"/>
      <c r="G259" s="301"/>
      <c r="H259" s="301"/>
      <c r="I259" s="301"/>
      <c r="J259" s="301"/>
      <c r="K259" s="301"/>
      <c r="L259" s="301"/>
      <c r="M259" s="301"/>
      <c r="N259" s="301"/>
      <c r="O259" s="301"/>
      <c r="P259" s="301"/>
      <c r="Q259" s="301"/>
      <c r="R259" s="301"/>
    </row>
    <row r="260" spans="1:18" ht="13.5" customHeight="1">
      <c r="A260" s="293">
        <v>422</v>
      </c>
      <c r="B260" s="294" t="s">
        <v>154</v>
      </c>
      <c r="C260" s="268"/>
      <c r="D260" s="268"/>
      <c r="E260" s="239">
        <v>70850</v>
      </c>
      <c r="F260" s="301">
        <v>70850</v>
      </c>
      <c r="G260" s="301"/>
      <c r="H260" s="301"/>
      <c r="I260" s="301"/>
      <c r="J260" s="301"/>
      <c r="K260" s="301"/>
      <c r="L260" s="301"/>
      <c r="M260" s="301"/>
      <c r="N260" s="301"/>
      <c r="O260" s="301"/>
      <c r="P260" s="301"/>
      <c r="Q260" s="301"/>
      <c r="R260" s="301"/>
    </row>
    <row r="261" spans="1:18" ht="13.5" customHeight="1">
      <c r="A261" s="204">
        <v>4221</v>
      </c>
      <c r="B261" s="255" t="s">
        <v>163</v>
      </c>
      <c r="C261" s="291"/>
      <c r="D261" s="291"/>
      <c r="E261" s="206">
        <v>1000</v>
      </c>
      <c r="F261" s="302">
        <v>1000</v>
      </c>
      <c r="G261" s="267"/>
      <c r="H261" s="267"/>
      <c r="I261" s="267"/>
      <c r="J261" s="267"/>
      <c r="K261" s="267"/>
      <c r="L261" s="267"/>
      <c r="M261" s="267"/>
      <c r="N261" s="267"/>
      <c r="O261" s="267"/>
      <c r="P261" s="267"/>
      <c r="Q261" s="267"/>
      <c r="R261" s="267"/>
    </row>
    <row r="262" spans="1:18" ht="13.5" customHeight="1">
      <c r="A262" s="204">
        <v>4223</v>
      </c>
      <c r="B262" s="255" t="s">
        <v>158</v>
      </c>
      <c r="C262" s="285"/>
      <c r="D262" s="285"/>
      <c r="E262" s="206">
        <v>14500</v>
      </c>
      <c r="F262" s="302">
        <v>14500</v>
      </c>
      <c r="G262" s="267"/>
      <c r="H262" s="267"/>
      <c r="I262" s="267"/>
      <c r="J262" s="267"/>
      <c r="K262" s="267"/>
      <c r="L262" s="267"/>
      <c r="M262" s="267"/>
      <c r="N262" s="267"/>
      <c r="O262" s="267"/>
      <c r="P262" s="267"/>
      <c r="Q262" s="267"/>
      <c r="R262" s="267"/>
    </row>
    <row r="263" spans="1:18" ht="13.5" customHeight="1">
      <c r="A263" s="204">
        <v>4227</v>
      </c>
      <c r="B263" s="255" t="s">
        <v>155</v>
      </c>
      <c r="C263" s="285"/>
      <c r="D263" s="285"/>
      <c r="E263" s="206">
        <v>55350</v>
      </c>
      <c r="F263" s="302">
        <v>55350</v>
      </c>
      <c r="G263" s="267"/>
      <c r="H263" s="267"/>
      <c r="I263" s="267"/>
      <c r="J263" s="267"/>
      <c r="K263" s="267"/>
      <c r="L263" s="267"/>
      <c r="M263" s="267"/>
      <c r="N263" s="267"/>
      <c r="O263" s="267"/>
      <c r="P263" s="267"/>
      <c r="Q263" s="267"/>
      <c r="R263" s="267"/>
    </row>
    <row r="264" spans="1:18" ht="13.5" customHeight="1">
      <c r="A264" s="188"/>
      <c r="B264" s="264" t="s">
        <v>160</v>
      </c>
      <c r="C264" s="211"/>
      <c r="D264" s="211"/>
      <c r="E264" s="212">
        <v>88885</v>
      </c>
      <c r="F264" s="212">
        <v>70850</v>
      </c>
      <c r="G264" s="212">
        <f>G251</f>
        <v>0</v>
      </c>
      <c r="H264" s="212">
        <f>H251</f>
        <v>0</v>
      </c>
      <c r="I264" s="212">
        <f>I251</f>
        <v>0</v>
      </c>
      <c r="J264" s="212">
        <f>J251</f>
        <v>0</v>
      </c>
      <c r="K264" s="212"/>
      <c r="L264" s="212">
        <f>L251</f>
        <v>0</v>
      </c>
      <c r="M264" s="212">
        <f>M251</f>
        <v>0</v>
      </c>
      <c r="N264" s="212">
        <f>N251</f>
        <v>0</v>
      </c>
      <c r="O264" s="212">
        <f>O251</f>
        <v>0</v>
      </c>
      <c r="P264" s="212">
        <v>18035</v>
      </c>
      <c r="Q264" s="212">
        <v>6288</v>
      </c>
      <c r="R264" s="212">
        <v>6288</v>
      </c>
    </row>
    <row r="265" spans="1:18" ht="6" customHeight="1">
      <c r="A265" s="303"/>
      <c r="B265" s="303"/>
      <c r="C265" s="303"/>
      <c r="D265" s="303"/>
      <c r="E265" s="215"/>
      <c r="F265" s="215"/>
      <c r="G265" s="215"/>
      <c r="H265" s="215"/>
      <c r="I265" s="215"/>
      <c r="J265" s="215"/>
      <c r="K265" s="215"/>
      <c r="L265" s="215"/>
      <c r="M265" s="215"/>
      <c r="N265" s="215"/>
      <c r="O265" s="215"/>
      <c r="P265" s="215"/>
      <c r="Q265" s="215"/>
      <c r="R265" s="215"/>
    </row>
    <row r="266" spans="1:18" ht="13.5" customHeight="1">
      <c r="A266" s="186" t="s">
        <v>164</v>
      </c>
      <c r="B266" s="186"/>
      <c r="C266" s="304"/>
      <c r="D266" s="304"/>
      <c r="E266" s="305">
        <v>2275454</v>
      </c>
      <c r="F266" s="305">
        <v>1746347</v>
      </c>
      <c r="G266" s="305">
        <f>G47+G158+G174+G207+G247+G264</f>
        <v>0</v>
      </c>
      <c r="H266" s="305">
        <f>H47+H158+H174+H207+H247+H264</f>
        <v>0</v>
      </c>
      <c r="I266" s="305">
        <f>I47+I158+I174+I207+I247+I264</f>
        <v>18890</v>
      </c>
      <c r="J266" s="305">
        <v>46294</v>
      </c>
      <c r="K266" s="305">
        <v>429256</v>
      </c>
      <c r="L266" s="305">
        <f>L47+L158+L174+L207+L247+L264</f>
        <v>0</v>
      </c>
      <c r="M266" s="305">
        <f>M47+M158+M174+M207+M247+M264</f>
        <v>332</v>
      </c>
      <c r="N266" s="305">
        <f>N47+N158+N174+N207+N247+N264</f>
        <v>0</v>
      </c>
      <c r="O266" s="305">
        <f>O47+O158+O174+O207+O247+O264</f>
        <v>0</v>
      </c>
      <c r="P266" s="305">
        <v>34335</v>
      </c>
      <c r="Q266" s="305">
        <v>2656669</v>
      </c>
      <c r="R266" s="305">
        <v>2656981</v>
      </c>
    </row>
    <row r="267" spans="1:18" ht="3.75" customHeight="1">
      <c r="A267" s="306"/>
      <c r="B267" s="307"/>
      <c r="C267" s="308"/>
      <c r="D267" s="307"/>
      <c r="E267" s="309"/>
      <c r="F267" s="310"/>
      <c r="G267" s="311"/>
      <c r="H267" s="312"/>
      <c r="I267" s="312"/>
      <c r="J267" s="312"/>
      <c r="K267" s="312"/>
      <c r="L267" s="312"/>
      <c r="M267" s="312"/>
      <c r="N267" s="312"/>
      <c r="O267" s="312"/>
      <c r="P267" s="313"/>
      <c r="Q267" s="312"/>
      <c r="R267" s="314"/>
    </row>
    <row r="268" spans="1:18" ht="15.75">
      <c r="A268" s="315"/>
      <c r="B268" s="316" t="s">
        <v>165</v>
      </c>
      <c r="C268" s="317"/>
      <c r="D268" s="318"/>
      <c r="E268" s="319">
        <f>E266</f>
        <v>2275454</v>
      </c>
      <c r="F268" s="320">
        <v>1746347</v>
      </c>
      <c r="G268" s="321">
        <f>G266</f>
        <v>0</v>
      </c>
      <c r="H268" s="322">
        <f>H266</f>
        <v>0</v>
      </c>
      <c r="I268" s="323">
        <f>I266</f>
        <v>18890</v>
      </c>
      <c r="J268" s="323">
        <f>J266</f>
        <v>46294</v>
      </c>
      <c r="K268" s="323">
        <v>429256</v>
      </c>
      <c r="L268" s="323">
        <f>L266</f>
        <v>0</v>
      </c>
      <c r="M268" s="323">
        <f>M266</f>
        <v>332</v>
      </c>
      <c r="N268" s="323">
        <f>N266</f>
        <v>0</v>
      </c>
      <c r="O268" s="322">
        <f>O266</f>
        <v>0</v>
      </c>
      <c r="P268" s="320">
        <v>34335</v>
      </c>
      <c r="Q268" s="322">
        <f>Q266</f>
        <v>2656669</v>
      </c>
      <c r="R268" s="324">
        <f>R266</f>
        <v>2656981</v>
      </c>
    </row>
    <row r="269" spans="1:18" ht="14.25">
      <c r="A269" s="325"/>
      <c r="B269" s="325"/>
      <c r="C269" s="325"/>
      <c r="D269" s="325"/>
      <c r="E269" s="326"/>
      <c r="F269" s="327"/>
      <c r="G269" s="325"/>
      <c r="H269" s="325"/>
      <c r="I269" s="325"/>
      <c r="J269" s="325"/>
      <c r="K269" s="325"/>
      <c r="L269" s="325"/>
      <c r="M269" s="325"/>
      <c r="N269" s="325"/>
      <c r="O269" s="325"/>
      <c r="P269" s="325"/>
      <c r="Q269" s="325"/>
      <c r="R269" s="325"/>
    </row>
    <row r="270" spans="1:18" ht="12" customHeight="1">
      <c r="A270" s="328" t="s">
        <v>166</v>
      </c>
      <c r="B270" s="328"/>
      <c r="C270" s="328"/>
      <c r="D270" s="328"/>
      <c r="E270" s="329"/>
      <c r="F270" s="330"/>
      <c r="G270" s="331"/>
      <c r="H270" s="332"/>
      <c r="I270" s="332"/>
      <c r="J270" s="332"/>
      <c r="K270" s="332"/>
      <c r="L270" s="333"/>
      <c r="M270" s="334"/>
      <c r="N270" s="334"/>
      <c r="O270" s="334" t="s">
        <v>167</v>
      </c>
      <c r="P270" s="334"/>
      <c r="Q270" s="334"/>
      <c r="R270" s="325"/>
    </row>
    <row r="271" spans="1:18" ht="14.25">
      <c r="A271" s="335"/>
      <c r="B271" s="335"/>
      <c r="C271" s="335"/>
      <c r="D271" s="335"/>
      <c r="E271" s="336"/>
      <c r="F271" s="335"/>
      <c r="G271" s="335"/>
      <c r="H271" s="332"/>
      <c r="I271" s="332"/>
      <c r="J271" s="332"/>
      <c r="K271" s="332"/>
      <c r="L271" s="333"/>
      <c r="M271" s="334"/>
      <c r="N271" s="334"/>
      <c r="O271" s="334" t="s">
        <v>168</v>
      </c>
      <c r="P271" s="334"/>
      <c r="Q271" s="331"/>
      <c r="R271" s="325"/>
    </row>
    <row r="272" spans="1:18" ht="14.25">
      <c r="A272" s="328" t="s">
        <v>169</v>
      </c>
      <c r="B272" s="328"/>
      <c r="C272" s="328"/>
      <c r="D272" s="328"/>
      <c r="E272" s="337"/>
      <c r="F272" s="337"/>
      <c r="G272" s="332"/>
      <c r="H272" s="151"/>
      <c r="J272" s="332"/>
      <c r="K272" s="332"/>
      <c r="L272" s="338"/>
      <c r="M272" s="338"/>
      <c r="N272" s="338"/>
      <c r="O272" s="338"/>
      <c r="P272" s="338"/>
      <c r="Q272" s="331"/>
      <c r="R272" s="325"/>
    </row>
    <row r="273" spans="1:18" ht="14.25">
      <c r="A273" s="336"/>
      <c r="B273" s="339"/>
      <c r="C273" s="339"/>
      <c r="D273" s="339"/>
      <c r="E273" s="336"/>
      <c r="F273" s="335"/>
      <c r="G273" s="335"/>
      <c r="H273" s="332"/>
      <c r="I273" s="332"/>
      <c r="J273" s="340"/>
      <c r="K273" s="332"/>
      <c r="L273" s="335"/>
      <c r="M273" s="341" t="s">
        <v>170</v>
      </c>
      <c r="N273" s="335"/>
      <c r="O273" s="335"/>
      <c r="P273" s="335"/>
      <c r="Q273" s="335"/>
      <c r="R273" s="325"/>
    </row>
    <row r="274" spans="1:18" ht="14.25">
      <c r="A274" s="328" t="s">
        <v>171</v>
      </c>
      <c r="B274" s="342" t="s">
        <v>172</v>
      </c>
      <c r="C274" s="342"/>
      <c r="D274" s="342"/>
      <c r="E274" s="337"/>
      <c r="F274" s="337"/>
      <c r="G274" s="335"/>
      <c r="H274" s="151"/>
      <c r="I274" s="332"/>
      <c r="J274" s="332"/>
      <c r="K274" s="332"/>
      <c r="L274" s="343"/>
      <c r="M274" s="343"/>
      <c r="N274" s="344"/>
      <c r="O274" s="344"/>
      <c r="P274" s="344"/>
      <c r="Q274" s="345"/>
      <c r="R274" s="325"/>
    </row>
    <row r="275" spans="1:18" ht="14.25">
      <c r="A275" s="346"/>
      <c r="B275" s="335"/>
      <c r="C275" s="335"/>
      <c r="D275" s="335"/>
      <c r="E275" s="335"/>
      <c r="F275" s="335"/>
      <c r="G275" s="335"/>
      <c r="H275" s="151"/>
      <c r="I275" s="332"/>
      <c r="J275" s="151"/>
      <c r="K275" s="332"/>
      <c r="L275" s="347"/>
      <c r="M275" s="348"/>
      <c r="N275" s="349"/>
      <c r="O275" s="349" t="s">
        <v>173</v>
      </c>
      <c r="P275" s="349"/>
      <c r="Q275" s="350"/>
      <c r="R275" s="325"/>
    </row>
    <row r="276" spans="1:18" ht="14.25">
      <c r="A276" s="351"/>
      <c r="B276" s="351"/>
      <c r="C276" s="351"/>
      <c r="D276" s="351"/>
      <c r="E276" s="351"/>
      <c r="F276" s="351"/>
      <c r="G276" s="351"/>
      <c r="H276" s="351"/>
      <c r="I276" s="351"/>
      <c r="J276" s="351"/>
      <c r="K276" s="351"/>
      <c r="L276" s="351"/>
      <c r="M276" s="351"/>
      <c r="N276" s="351"/>
      <c r="O276" s="351"/>
      <c r="P276" s="351"/>
      <c r="Q276" s="351"/>
      <c r="R276" s="351"/>
    </row>
  </sheetData>
  <sheetProtection selectLockedCells="1" selectUnlockedCells="1"/>
  <mergeCells count="64">
    <mergeCell ref="K1:R1"/>
    <mergeCell ref="E6:F6"/>
    <mergeCell ref="G6:H6"/>
    <mergeCell ref="I6:J6"/>
    <mergeCell ref="A7:B7"/>
    <mergeCell ref="E7:F7"/>
    <mergeCell ref="G7:H7"/>
    <mergeCell ref="I7:J7"/>
    <mergeCell ref="E8:F8"/>
    <mergeCell ref="G8:H8"/>
    <mergeCell ref="I8:J8"/>
    <mergeCell ref="A9:B9"/>
    <mergeCell ref="E9:F9"/>
    <mergeCell ref="G9:H9"/>
    <mergeCell ref="I9:J9"/>
    <mergeCell ref="A10:B10"/>
    <mergeCell ref="E10:F10"/>
    <mergeCell ref="G10:H10"/>
    <mergeCell ref="I10:J10"/>
    <mergeCell ref="E11:F11"/>
    <mergeCell ref="G11:H11"/>
    <mergeCell ref="I11:J11"/>
    <mergeCell ref="A12:B12"/>
    <mergeCell ref="E12:F12"/>
    <mergeCell ref="G12:H12"/>
    <mergeCell ref="I12:J12"/>
    <mergeCell ref="A13:B13"/>
    <mergeCell ref="E13:F13"/>
    <mergeCell ref="G13:H13"/>
    <mergeCell ref="I13:J13"/>
    <mergeCell ref="A14:B14"/>
    <mergeCell ref="E14:F14"/>
    <mergeCell ref="G14:H14"/>
    <mergeCell ref="I14:J14"/>
    <mergeCell ref="A15:B15"/>
    <mergeCell ref="E15:F15"/>
    <mergeCell ref="G15:H15"/>
    <mergeCell ref="I15:J15"/>
    <mergeCell ref="A16:B16"/>
    <mergeCell ref="E16:F16"/>
    <mergeCell ref="G16:H16"/>
    <mergeCell ref="I16:J16"/>
    <mergeCell ref="A17:B17"/>
    <mergeCell ref="E17:F17"/>
    <mergeCell ref="G17:H17"/>
    <mergeCell ref="I17:J17"/>
    <mergeCell ref="E18:F18"/>
    <mergeCell ref="G18:H18"/>
    <mergeCell ref="I18:J18"/>
    <mergeCell ref="A21:A22"/>
    <mergeCell ref="B21:B22"/>
    <mergeCell ref="E21:E22"/>
    <mergeCell ref="F21:H21"/>
    <mergeCell ref="I21:I22"/>
    <mergeCell ref="J21:J22"/>
    <mergeCell ref="K21:K22"/>
    <mergeCell ref="L21:L22"/>
    <mergeCell ref="M21:M22"/>
    <mergeCell ref="N21:N22"/>
    <mergeCell ref="O21:O22"/>
    <mergeCell ref="P21:P22"/>
    <mergeCell ref="Q21:Q22"/>
    <mergeCell ref="R21:R22"/>
    <mergeCell ref="B250:J250"/>
  </mergeCells>
  <printOptions/>
  <pageMargins left="0.7875" right="0.7875" top="1.0527777777777778" bottom="1.0527777777777778" header="0.7875" footer="0.7875"/>
  <pageSetup horizontalDpi="300" verticalDpi="300" orientation="portrait" paperSize="9"/>
  <headerFooter alignWithMargins="0">
    <oddHeader>&amp;C&amp;"Times New Roman,Regular"&amp;12&amp;Kffffff&amp;A</oddHeader>
    <oddFooter>&amp;C&amp;"Times New Roman,Regular"&amp;12&amp;KffffffPage &amp;P</oddFooter>
  </headerFooter>
</worksheet>
</file>

<file path=xl/worksheets/sheet4.xml><?xml version="1.0" encoding="utf-8"?>
<worksheet xmlns="http://schemas.openxmlformats.org/spreadsheetml/2006/main" xmlns:r="http://schemas.openxmlformats.org/officeDocument/2006/relationships">
  <dimension ref="A1:A1"/>
  <sheetViews>
    <sheetView zoomScale="72" zoomScaleNormal="72" workbookViewId="0" topLeftCell="A1">
      <selection activeCell="A1" sqref="A1"/>
    </sheetView>
  </sheetViews>
  <sheetFormatPr defaultColWidth="9.140625" defaultRowHeight="12.75"/>
  <cols>
    <col min="1" max="1" width="220.28125" style="0" customWidth="1"/>
    <col min="2" max="16384" width="11.57421875" style="0" customWidth="1"/>
  </cols>
  <sheetData>
    <row r="1" ht="393.75" customHeight="1">
      <c r="A1" s="352" t="s">
        <v>174</v>
      </c>
    </row>
  </sheetData>
  <sheetProtection selectLockedCells="1" selectUnlockedCells="1"/>
  <printOptions/>
  <pageMargins left="0.7875" right="0.7875" top="1.0527777777777778" bottom="1.0527777777777778" header="0.7875" footer="0.7875"/>
  <pageSetup horizontalDpi="300" verticalDpi="300" orientation="portrait" paperSize="9"/>
  <headerFooter alignWithMargins="0">
    <oddHeader>&amp;C&amp;"Times New Roman,Regular"&amp;12&amp;Kffffff&amp;A</oddHeader>
    <oddFooter>&amp;C&amp;"Times New Roman,Regular"&amp;12&amp;KffffffPage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mfkor</dc:creator>
  <cp:keywords/>
  <dc:description/>
  <cp:lastModifiedBy/>
  <cp:lastPrinted>2023-10-26T08:20:10Z</cp:lastPrinted>
  <dcterms:created xsi:type="dcterms:W3CDTF">2013-09-11T11:00:21Z</dcterms:created>
  <dcterms:modified xsi:type="dcterms:W3CDTF">2023-12-19T10:46:45Z</dcterms:modified>
  <cp:category/>
  <cp:version/>
  <cp:contentType/>
  <cp:contentStatus/>
  <cp:revision>14</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Prilog 7. MODEL PRIJEDLOGA FINANCIJSKOG PLANA ZA USTANOVE U ZDRAVSTVU U POSTUPKU SANACIJE.xls</vt:lpwstr>
  </property>
</Properties>
</file>