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GFI 2025\"/>
    </mc:Choice>
  </mc:AlternateContent>
  <bookViews>
    <workbookView xWindow="0" yWindow="0" windowWidth="28800" windowHeight="12435"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E333" i="9" s="1"/>
  <c r="F333" i="9"/>
  <c r="B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E324" i="9" s="1"/>
  <c r="B324" i="9" s="1"/>
  <c r="G324" i="9"/>
  <c r="F324" i="9"/>
  <c r="H323" i="9"/>
  <c r="E323" i="9" s="1"/>
  <c r="G323" i="9"/>
  <c r="F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F292" i="9" s="1"/>
  <c r="L292" i="9"/>
  <c r="E292" i="9"/>
  <c r="B292" i="9"/>
  <c r="M291" i="9"/>
  <c r="L291" i="9"/>
  <c r="F291" i="9" s="1"/>
  <c r="E291" i="9"/>
  <c r="M290" i="9"/>
  <c r="L290" i="9"/>
  <c r="F290" i="9"/>
  <c r="B290" i="9" s="1"/>
  <c r="E290" i="9"/>
  <c r="M289" i="9"/>
  <c r="L289" i="9"/>
  <c r="F289" i="9" s="1"/>
  <c r="E289" i="9"/>
  <c r="B289" i="9" s="1"/>
  <c r="M288" i="9"/>
  <c r="F288" i="9" s="1"/>
  <c r="L288" i="9"/>
  <c r="E288" i="9"/>
  <c r="B288" i="9"/>
  <c r="M287" i="9"/>
  <c r="L287" i="9"/>
  <c r="F287" i="9" s="1"/>
  <c r="E287" i="9"/>
  <c r="M286" i="9"/>
  <c r="L286" i="9"/>
  <c r="F286" i="9"/>
  <c r="B286" i="9" s="1"/>
  <c r="E286" i="9"/>
  <c r="M285" i="9"/>
  <c r="L285" i="9"/>
  <c r="F285" i="9" s="1"/>
  <c r="E285" i="9"/>
  <c r="B285" i="9" s="1"/>
  <c r="M284" i="9"/>
  <c r="F284" i="9" s="1"/>
  <c r="L284" i="9"/>
  <c r="E284" i="9"/>
  <c r="B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M278" i="9"/>
  <c r="L278" i="9"/>
  <c r="F278" i="9"/>
  <c r="B278" i="9" s="1"/>
  <c r="E278" i="9"/>
  <c r="M277" i="9"/>
  <c r="L277" i="9"/>
  <c r="F277" i="9" s="1"/>
  <c r="E277" i="9"/>
  <c r="B277" i="9" s="1"/>
  <c r="M276" i="9"/>
  <c r="F276" i="9" s="1"/>
  <c r="L276" i="9"/>
  <c r="E276" i="9"/>
  <c r="B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M266" i="9"/>
  <c r="L266" i="9"/>
  <c r="F266" i="9"/>
  <c r="B266" i="9" s="1"/>
  <c r="E266" i="9"/>
  <c r="M265" i="9"/>
  <c r="L265" i="9"/>
  <c r="F265" i="9" s="1"/>
  <c r="E265" i="9"/>
  <c r="B265" i="9" s="1"/>
  <c r="M264" i="9"/>
  <c r="F264" i="9" s="1"/>
  <c r="L264" i="9"/>
  <c r="E264" i="9"/>
  <c r="B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M258" i="9"/>
  <c r="L258" i="9"/>
  <c r="F258" i="9"/>
  <c r="B258" i="9" s="1"/>
  <c r="E258" i="9"/>
  <c r="M257" i="9"/>
  <c r="L257" i="9"/>
  <c r="F257" i="9" s="1"/>
  <c r="E257" i="9"/>
  <c r="B257" i="9" s="1"/>
  <c r="M256" i="9"/>
  <c r="F256" i="9" s="1"/>
  <c r="L256" i="9"/>
  <c r="E256" i="9"/>
  <c r="B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M250" i="9"/>
  <c r="L250" i="9"/>
  <c r="F250" i="9"/>
  <c r="B250" i="9" s="1"/>
  <c r="E250" i="9"/>
  <c r="M249" i="9"/>
  <c r="L249" i="9"/>
  <c r="F249" i="9" s="1"/>
  <c r="E249" i="9"/>
  <c r="B249" i="9" s="1"/>
  <c r="M248" i="9"/>
  <c r="F248" i="9" s="1"/>
  <c r="L248" i="9"/>
  <c r="E248" i="9"/>
  <c r="B248" i="9"/>
  <c r="M247" i="9"/>
  <c r="L247" i="9"/>
  <c r="F247" i="9" s="1"/>
  <c r="E247" i="9"/>
  <c r="M246" i="9"/>
  <c r="L246" i="9"/>
  <c r="F246" i="9"/>
  <c r="B246" i="9" s="1"/>
  <c r="E246" i="9"/>
  <c r="M245" i="9"/>
  <c r="L245" i="9"/>
  <c r="F245" i="9" s="1"/>
  <c r="B245" i="9" s="1"/>
  <c r="E245" i="9"/>
  <c r="M244" i="9"/>
  <c r="L244" i="9"/>
  <c r="E244" i="9"/>
  <c r="M243" i="9"/>
  <c r="L243" i="9"/>
  <c r="F243" i="9"/>
  <c r="E243" i="9"/>
  <c r="B243" i="9" s="1"/>
  <c r="M242" i="9"/>
  <c r="F242" i="9" s="1"/>
  <c r="L242" i="9"/>
  <c r="E242" i="9"/>
  <c r="M241" i="9"/>
  <c r="L241" i="9"/>
  <c r="F241" i="9" s="1"/>
  <c r="B241" i="9" s="1"/>
  <c r="E241" i="9"/>
  <c r="M240" i="9"/>
  <c r="L240" i="9"/>
  <c r="E240" i="9"/>
  <c r="M239" i="9"/>
  <c r="F239" i="9" s="1"/>
  <c r="L239" i="9"/>
  <c r="E239" i="9"/>
  <c r="M238" i="9"/>
  <c r="F238" i="9" s="1"/>
  <c r="B238" i="9" s="1"/>
  <c r="L238" i="9"/>
  <c r="E238" i="9"/>
  <c r="M237" i="9"/>
  <c r="L237" i="9"/>
  <c r="F237" i="9" s="1"/>
  <c r="B237" i="9" s="1"/>
  <c r="E237" i="9"/>
  <c r="M236" i="9"/>
  <c r="L236" i="9"/>
  <c r="E236" i="9"/>
  <c r="M235" i="9"/>
  <c r="F235" i="9" s="1"/>
  <c r="L235" i="9"/>
  <c r="E235" i="9"/>
  <c r="B235" i="9" s="1"/>
  <c r="M234" i="9"/>
  <c r="L234" i="9"/>
  <c r="F234" i="9"/>
  <c r="E234" i="9"/>
  <c r="M233" i="9"/>
  <c r="L233" i="9"/>
  <c r="F233" i="9" s="1"/>
  <c r="B233" i="9" s="1"/>
  <c r="E233" i="9"/>
  <c r="M232" i="9"/>
  <c r="L232" i="9"/>
  <c r="F232" i="9" s="1"/>
  <c r="E232" i="9"/>
  <c r="B232" i="9"/>
  <c r="M231" i="9"/>
  <c r="F231" i="9" s="1"/>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E64" i="9" s="1"/>
  <c r="B64" i="9" s="1"/>
  <c r="G64" i="9"/>
  <c r="F64" i="9"/>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D97" i="8"/>
  <c r="C1674" i="1" s="1"/>
  <c r="G1674" i="1" s="1"/>
  <c r="D92" i="8"/>
  <c r="D87" i="8"/>
  <c r="D82" i="8"/>
  <c r="D77" i="8"/>
  <c r="C1654" i="1" s="1"/>
  <c r="G1654" i="1" s="1"/>
  <c r="D72" i="8"/>
  <c r="D67" i="8"/>
  <c r="D62" i="8"/>
  <c r="D57" i="8"/>
  <c r="D52" i="8"/>
  <c r="C1629" i="1" s="1"/>
  <c r="D46" i="8"/>
  <c r="D37" i="8"/>
  <c r="D27" i="8"/>
  <c r="D18" i="8"/>
  <c r="D8" i="8"/>
  <c r="D6" i="8" s="1"/>
  <c r="C1583" i="1" s="1"/>
  <c r="E44" i="7"/>
  <c r="D44" i="7"/>
  <c r="E39" i="7"/>
  <c r="D39" i="7"/>
  <c r="D38" i="7" s="1"/>
  <c r="E38" i="7"/>
  <c r="E30" i="7"/>
  <c r="D30" i="7"/>
  <c r="D22" i="7" s="1"/>
  <c r="E23" i="7"/>
  <c r="E22" i="7" s="1"/>
  <c r="D23" i="7"/>
  <c r="E14" i="7"/>
  <c r="D1547" i="1" s="1"/>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1485" i="1"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185"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E202" i="4" s="1"/>
  <c r="D198"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G149" i="1" s="1"/>
  <c r="D154"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G1683" i="1"/>
  <c r="C1683" i="1"/>
  <c r="H1682" i="1"/>
  <c r="G1682" i="1"/>
  <c r="C1682" i="1"/>
  <c r="C1681" i="1"/>
  <c r="H1681" i="1" s="1"/>
  <c r="C1680" i="1"/>
  <c r="H1679" i="1"/>
  <c r="G1679" i="1"/>
  <c r="C1679" i="1"/>
  <c r="H1678" i="1"/>
  <c r="G1678" i="1"/>
  <c r="C1678" i="1"/>
  <c r="G1677" i="1"/>
  <c r="C1677" i="1"/>
  <c r="H1677" i="1" s="1"/>
  <c r="C1676" i="1"/>
  <c r="H1675" i="1"/>
  <c r="G1675" i="1"/>
  <c r="C1675"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3"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G1637" i="1"/>
  <c r="C1637" i="1"/>
  <c r="H1637" i="1" s="1"/>
  <c r="C1636" i="1"/>
  <c r="C1635" i="1"/>
  <c r="H1635" i="1" s="1"/>
  <c r="G1633" i="1"/>
  <c r="C1633" i="1"/>
  <c r="H1633" i="1" s="1"/>
  <c r="C1632" i="1"/>
  <c r="G1631" i="1"/>
  <c r="C1631" i="1"/>
  <c r="H1631" i="1" s="1"/>
  <c r="C1630" i="1"/>
  <c r="H1630" i="1" s="1"/>
  <c r="H1627" i="1"/>
  <c r="G1627" i="1"/>
  <c r="C1627" i="1"/>
  <c r="H1626" i="1"/>
  <c r="G1626" i="1"/>
  <c r="C1626" i="1"/>
  <c r="G1625" i="1"/>
  <c r="C1625" i="1"/>
  <c r="H1625" i="1" s="1"/>
  <c r="C1624" i="1"/>
  <c r="H1623" i="1"/>
  <c r="G1623" i="1"/>
  <c r="C1623" i="1"/>
  <c r="C1620" i="1"/>
  <c r="H1619" i="1"/>
  <c r="G1619" i="1"/>
  <c r="C1619" i="1"/>
  <c r="G1618" i="1"/>
  <c r="C1618" i="1"/>
  <c r="H1618" i="1" s="1"/>
  <c r="G1617" i="1"/>
  <c r="C1617" i="1"/>
  <c r="H1617" i="1" s="1"/>
  <c r="C1616" i="1"/>
  <c r="H1615" i="1"/>
  <c r="G1615" i="1"/>
  <c r="C1615" i="1"/>
  <c r="H1614" i="1"/>
  <c r="G1614" i="1"/>
  <c r="C1614" i="1"/>
  <c r="C1613" i="1"/>
  <c r="H1613" i="1" s="1"/>
  <c r="C1612" i="1"/>
  <c r="H1611" i="1"/>
  <c r="G1611" i="1"/>
  <c r="C1611" i="1"/>
  <c r="H1610" i="1"/>
  <c r="G1610" i="1"/>
  <c r="C1610" i="1"/>
  <c r="G1609" i="1"/>
  <c r="C1609" i="1"/>
  <c r="H1609" i="1" s="1"/>
  <c r="C1608" i="1"/>
  <c r="H1607" i="1"/>
  <c r="C1607" i="1"/>
  <c r="G1607" i="1" s="1"/>
  <c r="C1606" i="1"/>
  <c r="H1606" i="1" s="1"/>
  <c r="C1605" i="1"/>
  <c r="H1605" i="1" s="1"/>
  <c r="H1603" i="1"/>
  <c r="G1603" i="1"/>
  <c r="C1603" i="1"/>
  <c r="G1601" i="1"/>
  <c r="C1601" i="1"/>
  <c r="H1601" i="1" s="1"/>
  <c r="C1600" i="1"/>
  <c r="H1599" i="1"/>
  <c r="G1599" i="1"/>
  <c r="C1599" i="1"/>
  <c r="H1598" i="1"/>
  <c r="G1598" i="1"/>
  <c r="C1598" i="1"/>
  <c r="G1597" i="1"/>
  <c r="C1597" i="1"/>
  <c r="H1597" i="1" s="1"/>
  <c r="C1596" i="1"/>
  <c r="H1595" i="1"/>
  <c r="G1595" i="1"/>
  <c r="C1595" i="1"/>
  <c r="G1594" i="1"/>
  <c r="C1594" i="1"/>
  <c r="H1594" i="1" s="1"/>
  <c r="G1593" i="1"/>
  <c r="C1593" i="1"/>
  <c r="H1593" i="1" s="1"/>
  <c r="C1592" i="1"/>
  <c r="H1591" i="1"/>
  <c r="G1591" i="1"/>
  <c r="C1591" i="1"/>
  <c r="H1590" i="1"/>
  <c r="G1590" i="1"/>
  <c r="C1590" i="1"/>
  <c r="G1589" i="1"/>
  <c r="C1589" i="1"/>
  <c r="H1589" i="1" s="1"/>
  <c r="C1588" i="1"/>
  <c r="C1587" i="1"/>
  <c r="H1587" i="1" s="1"/>
  <c r="C1586" i="1"/>
  <c r="H1586" i="1" s="1"/>
  <c r="C1585" i="1"/>
  <c r="H1585" i="1" s="1"/>
  <c r="C1584" i="1"/>
  <c r="H1582" i="1"/>
  <c r="G1582" i="1"/>
  <c r="C1582" i="1"/>
  <c r="D1581" i="1"/>
  <c r="C1581" i="1"/>
  <c r="G1580" i="1"/>
  <c r="D1580" i="1"/>
  <c r="J1580" i="1" s="1"/>
  <c r="C1580" i="1"/>
  <c r="H1580" i="1" s="1"/>
  <c r="D1579" i="1"/>
  <c r="C1579" i="1"/>
  <c r="G1578" i="1"/>
  <c r="I1578" i="1" s="1"/>
  <c r="D1578" i="1"/>
  <c r="J1578" i="1" s="1"/>
  <c r="C1578" i="1"/>
  <c r="H1578" i="1" s="1"/>
  <c r="G1577" i="1"/>
  <c r="D1577" i="1"/>
  <c r="C1577" i="1"/>
  <c r="H1577" i="1" s="1"/>
  <c r="D1576" i="1"/>
  <c r="C1576" i="1"/>
  <c r="G1575" i="1"/>
  <c r="I1575" i="1" s="1"/>
  <c r="D1575" i="1"/>
  <c r="J1575" i="1" s="1"/>
  <c r="C1575" i="1"/>
  <c r="H1575" i="1" s="1"/>
  <c r="D1574" i="1"/>
  <c r="C1574" i="1"/>
  <c r="G1573" i="1"/>
  <c r="D1573" i="1"/>
  <c r="J1573" i="1" s="1"/>
  <c r="C1573" i="1"/>
  <c r="H1573" i="1" s="1"/>
  <c r="G1572" i="1"/>
  <c r="D1572" i="1"/>
  <c r="C1572" i="1"/>
  <c r="H1572" i="1" s="1"/>
  <c r="G1571" i="1"/>
  <c r="D1571" i="1"/>
  <c r="C1571" i="1"/>
  <c r="H1571" i="1" s="1"/>
  <c r="D1570" i="1"/>
  <c r="C1570" i="1"/>
  <c r="G1569" i="1"/>
  <c r="D1569" i="1"/>
  <c r="J1569" i="1" s="1"/>
  <c r="C1569" i="1"/>
  <c r="H1569" i="1" s="1"/>
  <c r="D1568" i="1"/>
  <c r="C1568" i="1"/>
  <c r="G1567" i="1"/>
  <c r="I1567" i="1" s="1"/>
  <c r="D1567" i="1"/>
  <c r="J1567" i="1" s="1"/>
  <c r="C1567" i="1"/>
  <c r="H1567" i="1" s="1"/>
  <c r="D1566" i="1"/>
  <c r="C1566" i="1"/>
  <c r="G1565" i="1"/>
  <c r="D1565" i="1"/>
  <c r="J1565" i="1" s="1"/>
  <c r="C1565" i="1"/>
  <c r="H1565" i="1" s="1"/>
  <c r="D1564" i="1"/>
  <c r="C1564" i="1"/>
  <c r="D1563" i="1"/>
  <c r="C1563" i="1"/>
  <c r="G1562" i="1"/>
  <c r="D1562" i="1"/>
  <c r="J1562" i="1" s="1"/>
  <c r="C1562" i="1"/>
  <c r="H1562" i="1" s="1"/>
  <c r="D1561" i="1"/>
  <c r="C1561" i="1"/>
  <c r="G1560" i="1"/>
  <c r="I1560" i="1" s="1"/>
  <c r="D1560" i="1"/>
  <c r="J1560" i="1" s="1"/>
  <c r="C1560" i="1"/>
  <c r="H1560" i="1" s="1"/>
  <c r="D1559" i="1"/>
  <c r="C1559" i="1"/>
  <c r="G1558" i="1"/>
  <c r="D1558" i="1"/>
  <c r="J1558" i="1" s="1"/>
  <c r="C1558" i="1"/>
  <c r="H1558" i="1" s="1"/>
  <c r="D1557" i="1"/>
  <c r="C1557" i="1"/>
  <c r="D1556" i="1"/>
  <c r="C1556" i="1"/>
  <c r="D1555" i="1"/>
  <c r="C1555" i="1"/>
  <c r="J1554" i="1"/>
  <c r="D1554" i="1"/>
  <c r="G1554" i="1" s="1"/>
  <c r="I1554" i="1" s="1"/>
  <c r="C1554" i="1"/>
  <c r="H1554" i="1" s="1"/>
  <c r="D1553" i="1"/>
  <c r="C1553" i="1"/>
  <c r="J1552" i="1"/>
  <c r="D1552" i="1"/>
  <c r="G1552" i="1" s="1"/>
  <c r="I1552" i="1" s="1"/>
  <c r="C1552" i="1"/>
  <c r="H1552" i="1" s="1"/>
  <c r="D1551" i="1"/>
  <c r="C1551" i="1"/>
  <c r="J1550" i="1"/>
  <c r="D1550" i="1"/>
  <c r="G1550" i="1" s="1"/>
  <c r="I1550" i="1" s="1"/>
  <c r="C1550" i="1"/>
  <c r="H1550" i="1" s="1"/>
  <c r="D1549" i="1"/>
  <c r="C1549" i="1"/>
  <c r="J1548" i="1"/>
  <c r="D1548" i="1"/>
  <c r="G1548" i="1" s="1"/>
  <c r="I1548" i="1" s="1"/>
  <c r="C1548" i="1"/>
  <c r="H1548" i="1" s="1"/>
  <c r="H1547" i="1"/>
  <c r="G1547" i="1"/>
  <c r="C1547" i="1"/>
  <c r="J1547" i="1" s="1"/>
  <c r="J1546" i="1"/>
  <c r="D1546" i="1"/>
  <c r="C1546" i="1"/>
  <c r="H1545" i="1"/>
  <c r="G1545" i="1"/>
  <c r="I1545" i="1" s="1"/>
  <c r="D1545" i="1"/>
  <c r="J1545" i="1" s="1"/>
  <c r="C1545" i="1"/>
  <c r="J1544" i="1"/>
  <c r="D1544" i="1"/>
  <c r="C1544" i="1"/>
  <c r="H1543" i="1"/>
  <c r="G1543" i="1"/>
  <c r="I1543" i="1" s="1"/>
  <c r="D1543" i="1"/>
  <c r="J1543" i="1" s="1"/>
  <c r="C1543" i="1"/>
  <c r="J1542" i="1"/>
  <c r="D1542" i="1"/>
  <c r="C1542" i="1"/>
  <c r="H1541" i="1"/>
  <c r="D1541" i="1"/>
  <c r="C1541" i="1"/>
  <c r="G1541" i="1" s="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C1514" i="1"/>
  <c r="H1513" i="1"/>
  <c r="G1513" i="1"/>
  <c r="D1513" i="1"/>
  <c r="C1513" i="1"/>
  <c r="G1512" i="1"/>
  <c r="D1512" i="1"/>
  <c r="H1512" i="1" s="1"/>
  <c r="C1512" i="1"/>
  <c r="G1511"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D1490" i="1"/>
  <c r="H1489" i="1"/>
  <c r="G1489" i="1"/>
  <c r="D1489" i="1"/>
  <c r="C1489" i="1"/>
  <c r="H1488" i="1"/>
  <c r="G1488" i="1"/>
  <c r="D1488" i="1"/>
  <c r="C1488" i="1"/>
  <c r="H1487" i="1"/>
  <c r="G1487" i="1"/>
  <c r="D1487" i="1"/>
  <c r="C1487" i="1"/>
  <c r="H1486" i="1"/>
  <c r="G1486" i="1"/>
  <c r="D1486" i="1"/>
  <c r="C1486"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G1466" i="1"/>
  <c r="D1466" i="1"/>
  <c r="C1466" i="1"/>
  <c r="H1465" i="1"/>
  <c r="G1465" i="1"/>
  <c r="D1465" i="1"/>
  <c r="C1465" i="1"/>
  <c r="H1464" i="1"/>
  <c r="G1464" i="1"/>
  <c r="D1464" i="1"/>
  <c r="C1464" i="1"/>
  <c r="H1463" i="1"/>
  <c r="G1463" i="1"/>
  <c r="D1463" i="1"/>
  <c r="C1463" i="1"/>
  <c r="H1462" i="1"/>
  <c r="G1462" i="1"/>
  <c r="D1462" i="1"/>
  <c r="C1462" i="1"/>
  <c r="D1461" i="1"/>
  <c r="C1461" i="1"/>
  <c r="G1461" i="1" s="1"/>
  <c r="H1460" i="1"/>
  <c r="D1460" i="1"/>
  <c r="C1460" i="1"/>
  <c r="G1460" i="1" s="1"/>
  <c r="H1459" i="1"/>
  <c r="D1459" i="1"/>
  <c r="C1459" i="1"/>
  <c r="G1459" i="1" s="1"/>
  <c r="D1458" i="1"/>
  <c r="C1458" i="1"/>
  <c r="D1457" i="1"/>
  <c r="C1457" i="1"/>
  <c r="G1457" i="1" s="1"/>
  <c r="H1456" i="1"/>
  <c r="D1456" i="1"/>
  <c r="C1456" i="1"/>
  <c r="G1456" i="1" s="1"/>
  <c r="H1455" i="1"/>
  <c r="D1455" i="1"/>
  <c r="C1455" i="1"/>
  <c r="G1455" i="1" s="1"/>
  <c r="D1454" i="1"/>
  <c r="C1454" i="1"/>
  <c r="D1453" i="1"/>
  <c r="C1453" i="1"/>
  <c r="G1453" i="1" s="1"/>
  <c r="H1452" i="1"/>
  <c r="D1452" i="1"/>
  <c r="C1452" i="1"/>
  <c r="G1452" i="1" s="1"/>
  <c r="H1451" i="1"/>
  <c r="D1451" i="1"/>
  <c r="C1451" i="1"/>
  <c r="G1451" i="1" s="1"/>
  <c r="D1450" i="1"/>
  <c r="C1450" i="1"/>
  <c r="D1449" i="1"/>
  <c r="C1449" i="1"/>
  <c r="G1449" i="1" s="1"/>
  <c r="H1448" i="1"/>
  <c r="D1448" i="1"/>
  <c r="C1448" i="1"/>
  <c r="G1448" i="1" s="1"/>
  <c r="H1447" i="1"/>
  <c r="D1447" i="1"/>
  <c r="C1447" i="1"/>
  <c r="G1447" i="1" s="1"/>
  <c r="D1446" i="1"/>
  <c r="C1446" i="1"/>
  <c r="D1445" i="1"/>
  <c r="C1445" i="1"/>
  <c r="G1445" i="1" s="1"/>
  <c r="H1444" i="1"/>
  <c r="D1444" i="1"/>
  <c r="C1444" i="1"/>
  <c r="G1444" i="1" s="1"/>
  <c r="H1443" i="1"/>
  <c r="D1443" i="1"/>
  <c r="C1443" i="1"/>
  <c r="G1443" i="1" s="1"/>
  <c r="D1442" i="1"/>
  <c r="C1442" i="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D1430" i="1"/>
  <c r="C1430" i="1"/>
  <c r="G1430" i="1" s="1"/>
  <c r="H1429" i="1"/>
  <c r="D1429" i="1"/>
  <c r="C1429" i="1"/>
  <c r="G1429" i="1" s="1"/>
  <c r="H1428" i="1"/>
  <c r="D1428" i="1"/>
  <c r="C1428" i="1"/>
  <c r="G1428" i="1" s="1"/>
  <c r="D1427" i="1"/>
  <c r="C1427" i="1"/>
  <c r="D1426" i="1"/>
  <c r="C1426" i="1"/>
  <c r="G1426" i="1" s="1"/>
  <c r="H1425" i="1"/>
  <c r="D1425" i="1"/>
  <c r="C1425" i="1"/>
  <c r="G1425" i="1" s="1"/>
  <c r="H1424" i="1"/>
  <c r="D1424" i="1"/>
  <c r="C1424" i="1"/>
  <c r="G1424" i="1" s="1"/>
  <c r="D1423" i="1"/>
  <c r="C1423" i="1"/>
  <c r="D1422" i="1"/>
  <c r="C1422" i="1"/>
  <c r="G1422" i="1" s="1"/>
  <c r="H1421" i="1"/>
  <c r="D1421" i="1"/>
  <c r="C1421" i="1"/>
  <c r="G1421" i="1" s="1"/>
  <c r="H1420" i="1"/>
  <c r="D1420" i="1"/>
  <c r="C1420" i="1"/>
  <c r="G1420" i="1" s="1"/>
  <c r="D1419" i="1"/>
  <c r="C1419" i="1"/>
  <c r="D1418" i="1"/>
  <c r="C1418" i="1"/>
  <c r="G1418" i="1" s="1"/>
  <c r="H1417" i="1"/>
  <c r="D1417" i="1"/>
  <c r="C1417" i="1"/>
  <c r="G1417" i="1" s="1"/>
  <c r="H1416" i="1"/>
  <c r="D1416" i="1"/>
  <c r="C1416" i="1"/>
  <c r="G1416" i="1" s="1"/>
  <c r="D1415" i="1"/>
  <c r="C1415" i="1"/>
  <c r="D1414" i="1"/>
  <c r="C1414" i="1"/>
  <c r="G1414" i="1" s="1"/>
  <c r="H1413" i="1"/>
  <c r="D1413" i="1"/>
  <c r="C1413" i="1"/>
  <c r="G1413" i="1" s="1"/>
  <c r="H1412" i="1"/>
  <c r="D1412" i="1"/>
  <c r="C1412" i="1"/>
  <c r="G1412" i="1" s="1"/>
  <c r="D1411" i="1"/>
  <c r="C1411" i="1"/>
  <c r="D1410" i="1"/>
  <c r="C1410" i="1"/>
  <c r="G1410" i="1" s="1"/>
  <c r="H1409" i="1"/>
  <c r="D1409" i="1"/>
  <c r="C1409" i="1"/>
  <c r="G1409" i="1" s="1"/>
  <c r="H1408" i="1"/>
  <c r="D1408" i="1"/>
  <c r="C1408" i="1"/>
  <c r="G1408" i="1" s="1"/>
  <c r="D1407" i="1"/>
  <c r="C1407" i="1"/>
  <c r="D1406" i="1"/>
  <c r="C1406" i="1"/>
  <c r="G1406" i="1" s="1"/>
  <c r="H1405" i="1"/>
  <c r="D1405" i="1"/>
  <c r="C1405" i="1"/>
  <c r="G1405" i="1" s="1"/>
  <c r="H1404" i="1"/>
  <c r="D1404" i="1"/>
  <c r="C1404" i="1"/>
  <c r="G1404" i="1" s="1"/>
  <c r="D1403" i="1"/>
  <c r="C1403" i="1"/>
  <c r="D1402" i="1"/>
  <c r="C1402" i="1"/>
  <c r="G1402" i="1" s="1"/>
  <c r="H1401" i="1"/>
  <c r="D1401" i="1"/>
  <c r="C1401" i="1"/>
  <c r="H1400" i="1"/>
  <c r="D1400" i="1"/>
  <c r="C1400" i="1"/>
  <c r="G1400" i="1" s="1"/>
  <c r="D1399" i="1"/>
  <c r="C1399" i="1"/>
  <c r="D1398" i="1"/>
  <c r="C1398" i="1"/>
  <c r="G1398" i="1" s="1"/>
  <c r="H1397" i="1"/>
  <c r="D1397" i="1"/>
  <c r="C1397" i="1"/>
  <c r="G1397" i="1" s="1"/>
  <c r="H1396" i="1"/>
  <c r="D1396" i="1"/>
  <c r="C1396" i="1"/>
  <c r="G1396" i="1" s="1"/>
  <c r="D1395" i="1"/>
  <c r="C1395" i="1"/>
  <c r="D1394" i="1"/>
  <c r="C1394" i="1"/>
  <c r="G1394" i="1" s="1"/>
  <c r="H1393" i="1"/>
  <c r="D1393" i="1"/>
  <c r="C1393" i="1"/>
  <c r="G1393" i="1" s="1"/>
  <c r="H1392" i="1"/>
  <c r="D1392" i="1"/>
  <c r="C1392" i="1"/>
  <c r="G1392" i="1" s="1"/>
  <c r="D1391" i="1"/>
  <c r="C1391" i="1"/>
  <c r="D1390" i="1"/>
  <c r="C1390" i="1"/>
  <c r="G1390" i="1" s="1"/>
  <c r="D1389" i="1"/>
  <c r="C1389" i="1"/>
  <c r="G1389" i="1" s="1"/>
  <c r="D1388" i="1"/>
  <c r="C1388" i="1"/>
  <c r="H1388" i="1" s="1"/>
  <c r="D1387" i="1"/>
  <c r="C1387" i="1"/>
  <c r="D1386" i="1"/>
  <c r="C1386" i="1"/>
  <c r="G1386" i="1" s="1"/>
  <c r="D1385" i="1"/>
  <c r="C1385" i="1"/>
  <c r="D1384" i="1"/>
  <c r="C1384" i="1"/>
  <c r="H1384" i="1" s="1"/>
  <c r="D1383" i="1"/>
  <c r="C1383" i="1"/>
  <c r="D1382" i="1"/>
  <c r="C1382" i="1"/>
  <c r="G1382" i="1" s="1"/>
  <c r="H1381" i="1"/>
  <c r="D1381" i="1"/>
  <c r="C1381" i="1"/>
  <c r="G1381" i="1" s="1"/>
  <c r="H1380" i="1"/>
  <c r="D1380" i="1"/>
  <c r="C1380" i="1"/>
  <c r="G1380" i="1" s="1"/>
  <c r="D1379" i="1"/>
  <c r="C1379" i="1"/>
  <c r="D1378" i="1"/>
  <c r="C1378" i="1"/>
  <c r="G1378" i="1" s="1"/>
  <c r="H1377" i="1"/>
  <c r="D1377" i="1"/>
  <c r="C1377" i="1"/>
  <c r="G1377" i="1" s="1"/>
  <c r="H1376" i="1"/>
  <c r="D1376" i="1"/>
  <c r="C1376" i="1"/>
  <c r="G1376" i="1" s="1"/>
  <c r="D1375" i="1"/>
  <c r="C1375" i="1"/>
  <c r="D1374" i="1"/>
  <c r="C1374" i="1"/>
  <c r="G1374" i="1" s="1"/>
  <c r="H1373" i="1"/>
  <c r="D1373" i="1"/>
  <c r="C1373" i="1"/>
  <c r="G1373" i="1" s="1"/>
  <c r="H1372" i="1"/>
  <c r="D1372" i="1"/>
  <c r="C1372" i="1"/>
  <c r="G1372" i="1" s="1"/>
  <c r="D1371" i="1"/>
  <c r="C1371" i="1"/>
  <c r="D1370" i="1"/>
  <c r="C1370" i="1"/>
  <c r="G1370" i="1" s="1"/>
  <c r="H1369" i="1"/>
  <c r="D1369" i="1"/>
  <c r="C1369" i="1"/>
  <c r="G1369" i="1" s="1"/>
  <c r="D1368" i="1"/>
  <c r="C1368" i="1"/>
  <c r="G1368" i="1" s="1"/>
  <c r="D1367" i="1"/>
  <c r="C1367" i="1"/>
  <c r="D1366" i="1"/>
  <c r="C1366" i="1"/>
  <c r="G1366" i="1" s="1"/>
  <c r="H1365" i="1"/>
  <c r="D1365" i="1"/>
  <c r="C1365" i="1"/>
  <c r="G1365" i="1" s="1"/>
  <c r="H1364" i="1"/>
  <c r="D1364" i="1"/>
  <c r="C1364" i="1"/>
  <c r="G1364" i="1" s="1"/>
  <c r="D1363" i="1"/>
  <c r="C1363" i="1"/>
  <c r="D1362" i="1"/>
  <c r="C1362" i="1"/>
  <c r="G1362" i="1" s="1"/>
  <c r="H1361" i="1"/>
  <c r="D1361" i="1"/>
  <c r="C1361" i="1"/>
  <c r="G1361" i="1" s="1"/>
  <c r="H1360" i="1"/>
  <c r="D1360" i="1"/>
  <c r="C1360" i="1"/>
  <c r="G1360" i="1" s="1"/>
  <c r="D1359" i="1"/>
  <c r="C1359" i="1"/>
  <c r="D1358" i="1"/>
  <c r="C1358" i="1"/>
  <c r="G1358" i="1" s="1"/>
  <c r="H1357" i="1"/>
  <c r="D1357" i="1"/>
  <c r="C1357" i="1"/>
  <c r="G1357" i="1" s="1"/>
  <c r="H1356" i="1"/>
  <c r="D1356" i="1"/>
  <c r="C1356" i="1"/>
  <c r="G1356" i="1" s="1"/>
  <c r="D1355" i="1"/>
  <c r="C1355" i="1"/>
  <c r="D1354" i="1"/>
  <c r="C1354" i="1"/>
  <c r="G1354" i="1" s="1"/>
  <c r="H1353" i="1"/>
  <c r="D1353" i="1"/>
  <c r="C1353" i="1"/>
  <c r="G1353" i="1" s="1"/>
  <c r="H1352" i="1"/>
  <c r="D1352" i="1"/>
  <c r="C1352" i="1"/>
  <c r="G1352" i="1" s="1"/>
  <c r="H1351" i="1"/>
  <c r="G1351" i="1"/>
  <c r="D1351" i="1"/>
  <c r="C1351" i="1"/>
  <c r="H1350" i="1"/>
  <c r="G1350" i="1"/>
  <c r="D1350" i="1"/>
  <c r="C1350" i="1"/>
  <c r="H1349" i="1"/>
  <c r="G1349" i="1"/>
  <c r="D1349" i="1"/>
  <c r="C1349" i="1"/>
  <c r="H1348" i="1"/>
  <c r="G1348" i="1"/>
  <c r="D1348" i="1"/>
  <c r="C1348" i="1"/>
  <c r="H1347" i="1"/>
  <c r="G1347" i="1"/>
  <c r="D1347" i="1"/>
  <c r="C1347" i="1"/>
  <c r="H1346" i="1"/>
  <c r="D1346" i="1"/>
  <c r="G1346" i="1" s="1"/>
  <c r="C1346" i="1"/>
  <c r="H1345" i="1"/>
  <c r="G1345" i="1"/>
  <c r="D1345" i="1"/>
  <c r="C1345" i="1"/>
  <c r="H1344" i="1"/>
  <c r="G1344" i="1"/>
  <c r="D1344" i="1"/>
  <c r="C1344" i="1"/>
  <c r="H1343" i="1"/>
  <c r="G1343" i="1"/>
  <c r="D1343" i="1"/>
  <c r="C1343" i="1"/>
  <c r="H1342" i="1"/>
  <c r="D1342" i="1"/>
  <c r="G1342" i="1" s="1"/>
  <c r="C1342" i="1"/>
  <c r="H1341" i="1"/>
  <c r="G1341" i="1"/>
  <c r="D1341" i="1"/>
  <c r="C1341" i="1"/>
  <c r="H1340" i="1"/>
  <c r="G1340" i="1"/>
  <c r="D1340" i="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H1274" i="1"/>
  <c r="D1274" i="1"/>
  <c r="G1274" i="1" s="1"/>
  <c r="C1274" i="1"/>
  <c r="D1273" i="1"/>
  <c r="G1273" i="1" s="1"/>
  <c r="C1273" i="1"/>
  <c r="H1272" i="1"/>
  <c r="D1272" i="1"/>
  <c r="G1272" i="1" s="1"/>
  <c r="C1272" i="1"/>
  <c r="D1271" i="1"/>
  <c r="C1271" i="1"/>
  <c r="H1270" i="1"/>
  <c r="D1270" i="1"/>
  <c r="G1270" i="1" s="1"/>
  <c r="C1270" i="1"/>
  <c r="D1269" i="1"/>
  <c r="G1269" i="1" s="1"/>
  <c r="C1269" i="1"/>
  <c r="H1268" i="1"/>
  <c r="D1268" i="1"/>
  <c r="G1268" i="1" s="1"/>
  <c r="C1268" i="1"/>
  <c r="D1267" i="1"/>
  <c r="C1267" i="1"/>
  <c r="H1266" i="1"/>
  <c r="D1266" i="1"/>
  <c r="G1266" i="1" s="1"/>
  <c r="C1266" i="1"/>
  <c r="D1265" i="1"/>
  <c r="G1265" i="1" s="1"/>
  <c r="C1265" i="1"/>
  <c r="C1264" i="1"/>
  <c r="D1263" i="1"/>
  <c r="C1263" i="1"/>
  <c r="H1262" i="1"/>
  <c r="D1262" i="1"/>
  <c r="G1262" i="1" s="1"/>
  <c r="C1262" i="1"/>
  <c r="D1261" i="1"/>
  <c r="G1261" i="1" s="1"/>
  <c r="C1261" i="1"/>
  <c r="D1260" i="1"/>
  <c r="G1260" i="1" s="1"/>
  <c r="C1260" i="1"/>
  <c r="C1259" i="1"/>
  <c r="D1258" i="1"/>
  <c r="G1258" i="1" s="1"/>
  <c r="C1258" i="1"/>
  <c r="D1257" i="1"/>
  <c r="G1257" i="1" s="1"/>
  <c r="C1257" i="1"/>
  <c r="D1256" i="1"/>
  <c r="G1256" i="1" s="1"/>
  <c r="C1256" i="1"/>
  <c r="D1254" i="1"/>
  <c r="G1254" i="1" s="1"/>
  <c r="C1254" i="1"/>
  <c r="H1253" i="1"/>
  <c r="D1253" i="1"/>
  <c r="G1253" i="1" s="1"/>
  <c r="C1253" i="1"/>
  <c r="D1252" i="1"/>
  <c r="C1252" i="1"/>
  <c r="D1251" i="1"/>
  <c r="C1251" i="1"/>
  <c r="D1250" i="1"/>
  <c r="G1250" i="1" s="1"/>
  <c r="C1250" i="1"/>
  <c r="H1249" i="1"/>
  <c r="D1249" i="1"/>
  <c r="G1249" i="1" s="1"/>
  <c r="C1249" i="1"/>
  <c r="D1248" i="1"/>
  <c r="C1248" i="1"/>
  <c r="H1247" i="1"/>
  <c r="D1247" i="1"/>
  <c r="G1247" i="1" s="1"/>
  <c r="C1247" i="1"/>
  <c r="D1246" i="1"/>
  <c r="G1246" i="1" s="1"/>
  <c r="C1246" i="1"/>
  <c r="H1245" i="1"/>
  <c r="D1245" i="1"/>
  <c r="G1245" i="1" s="1"/>
  <c r="C1245" i="1"/>
  <c r="D1244" i="1"/>
  <c r="C1244" i="1"/>
  <c r="H1243" i="1"/>
  <c r="D1243" i="1"/>
  <c r="G1243" i="1" s="1"/>
  <c r="C1243" i="1"/>
  <c r="D1242" i="1"/>
  <c r="G1242" i="1" s="1"/>
  <c r="C1242" i="1"/>
  <c r="H1241" i="1"/>
  <c r="D1241" i="1"/>
  <c r="G1241" i="1" s="1"/>
  <c r="C1241" i="1"/>
  <c r="D1240" i="1"/>
  <c r="C1240" i="1"/>
  <c r="H1239" i="1"/>
  <c r="D1239" i="1"/>
  <c r="G1239" i="1" s="1"/>
  <c r="C1239" i="1"/>
  <c r="D1238" i="1"/>
  <c r="G1238" i="1" s="1"/>
  <c r="C1238" i="1"/>
  <c r="H1237" i="1"/>
  <c r="D1237" i="1"/>
  <c r="G1237" i="1" s="1"/>
  <c r="C1237" i="1"/>
  <c r="D1236" i="1"/>
  <c r="C1236" i="1"/>
  <c r="H1235" i="1"/>
  <c r="D1235" i="1"/>
  <c r="G1235" i="1" s="1"/>
  <c r="C1235" i="1"/>
  <c r="D1234" i="1"/>
  <c r="G1234" i="1" s="1"/>
  <c r="C1234" i="1"/>
  <c r="H1233" i="1"/>
  <c r="D1233" i="1"/>
  <c r="G1233" i="1" s="1"/>
  <c r="C1233" i="1"/>
  <c r="D1232" i="1"/>
  <c r="C1232" i="1"/>
  <c r="H1231" i="1"/>
  <c r="D1231" i="1"/>
  <c r="G1231" i="1" s="1"/>
  <c r="C1231" i="1"/>
  <c r="D1230" i="1"/>
  <c r="G1230" i="1" s="1"/>
  <c r="C1230" i="1"/>
  <c r="D1229" i="1"/>
  <c r="G1229" i="1" s="1"/>
  <c r="C1229" i="1"/>
  <c r="D1228" i="1"/>
  <c r="C1228" i="1"/>
  <c r="H1227" i="1"/>
  <c r="D1227" i="1"/>
  <c r="G1227" i="1" s="1"/>
  <c r="C1227" i="1"/>
  <c r="D1226" i="1"/>
  <c r="G1226" i="1" s="1"/>
  <c r="C1226" i="1"/>
  <c r="H1225" i="1"/>
  <c r="D1225" i="1"/>
  <c r="G1225" i="1" s="1"/>
  <c r="C1225" i="1"/>
  <c r="D1224" i="1"/>
  <c r="C1224" i="1"/>
  <c r="H1223" i="1"/>
  <c r="D1223" i="1"/>
  <c r="G1223" i="1" s="1"/>
  <c r="C1223" i="1"/>
  <c r="D1222" i="1"/>
  <c r="G1222" i="1" s="1"/>
  <c r="C1222" i="1"/>
  <c r="H1221" i="1"/>
  <c r="D1221" i="1"/>
  <c r="G1221" i="1" s="1"/>
  <c r="C1221" i="1"/>
  <c r="D1220" i="1"/>
  <c r="C1220" i="1"/>
  <c r="H1219" i="1"/>
  <c r="D1219" i="1"/>
  <c r="G1219" i="1" s="1"/>
  <c r="C1219" i="1"/>
  <c r="D1218" i="1"/>
  <c r="G1218" i="1" s="1"/>
  <c r="C1218" i="1"/>
  <c r="H1217" i="1"/>
  <c r="D1217" i="1"/>
  <c r="G1217" i="1" s="1"/>
  <c r="C1217" i="1"/>
  <c r="D1216" i="1"/>
  <c r="C1216" i="1"/>
  <c r="H1215" i="1"/>
  <c r="D1215" i="1"/>
  <c r="G1215" i="1" s="1"/>
  <c r="C1215" i="1"/>
  <c r="D1214" i="1"/>
  <c r="G1214" i="1" s="1"/>
  <c r="C1214" i="1"/>
  <c r="H1213" i="1"/>
  <c r="D1213" i="1"/>
  <c r="G1213" i="1" s="1"/>
  <c r="C1213" i="1"/>
  <c r="D1212" i="1"/>
  <c r="C1212" i="1"/>
  <c r="H1211" i="1"/>
  <c r="D1211" i="1"/>
  <c r="G1211" i="1" s="1"/>
  <c r="C1211" i="1"/>
  <c r="D1210" i="1"/>
  <c r="G1210" i="1" s="1"/>
  <c r="C1210" i="1"/>
  <c r="H1209" i="1"/>
  <c r="D1209" i="1"/>
  <c r="G1209" i="1" s="1"/>
  <c r="C1209" i="1"/>
  <c r="D1208" i="1"/>
  <c r="C1208" i="1"/>
  <c r="D1207" i="1"/>
  <c r="H1206" i="1"/>
  <c r="D1206" i="1"/>
  <c r="G1206" i="1" s="1"/>
  <c r="C1206" i="1"/>
  <c r="D1205" i="1"/>
  <c r="C1205" i="1"/>
  <c r="H1204" i="1"/>
  <c r="D1204" i="1"/>
  <c r="G1204" i="1" s="1"/>
  <c r="C1204" i="1"/>
  <c r="D1203" i="1"/>
  <c r="G1203" i="1" s="1"/>
  <c r="C1203" i="1"/>
  <c r="H1202" i="1"/>
  <c r="D1202" i="1"/>
  <c r="G1202" i="1" s="1"/>
  <c r="C1202" i="1"/>
  <c r="D1201" i="1"/>
  <c r="C1201" i="1"/>
  <c r="D1200" i="1"/>
  <c r="G1200" i="1" s="1"/>
  <c r="C1200" i="1"/>
  <c r="D1199" i="1"/>
  <c r="G1199" i="1" s="1"/>
  <c r="C1199" i="1"/>
  <c r="H1198" i="1"/>
  <c r="D1198" i="1"/>
  <c r="G1198" i="1" s="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D1168" i="1"/>
  <c r="G1168" i="1" s="1"/>
  <c r="C1168" i="1"/>
  <c r="H1167" i="1"/>
  <c r="D1167" i="1"/>
  <c r="G1167" i="1" s="1"/>
  <c r="C1167" i="1"/>
  <c r="D1166" i="1"/>
  <c r="G1166" i="1" s="1"/>
  <c r="C1166"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D1038" i="1"/>
  <c r="G1038" i="1" s="1"/>
  <c r="C1038" i="1"/>
  <c r="H1037" i="1"/>
  <c r="D1037" i="1"/>
  <c r="G1037" i="1" s="1"/>
  <c r="C1037" i="1"/>
  <c r="D1036" i="1"/>
  <c r="G1036" i="1" s="1"/>
  <c r="C1036" i="1"/>
  <c r="D1035" i="1"/>
  <c r="G1035" i="1" s="1"/>
  <c r="C1035" i="1"/>
  <c r="C1034" i="1"/>
  <c r="D1033" i="1"/>
  <c r="G1033" i="1" s="1"/>
  <c r="C1033" i="1"/>
  <c r="H1032" i="1"/>
  <c r="D1032" i="1"/>
  <c r="G1032" i="1" s="1"/>
  <c r="C1032" i="1"/>
  <c r="D1031" i="1"/>
  <c r="G1031" i="1" s="1"/>
  <c r="C1031" i="1"/>
  <c r="H1030" i="1"/>
  <c r="D1030" i="1"/>
  <c r="G1030" i="1" s="1"/>
  <c r="C1030" i="1"/>
  <c r="H1029" i="1"/>
  <c r="G1029" i="1"/>
  <c r="D1029" i="1"/>
  <c r="C1029" i="1"/>
  <c r="D1028" i="1"/>
  <c r="H1028" i="1" s="1"/>
  <c r="C1028" i="1"/>
  <c r="D1027" i="1"/>
  <c r="H1027" i="1" s="1"/>
  <c r="C1027" i="1"/>
  <c r="H1026" i="1"/>
  <c r="G1026" i="1"/>
  <c r="D1026" i="1"/>
  <c r="C1026" i="1"/>
  <c r="D1025" i="1"/>
  <c r="H1025" i="1" s="1"/>
  <c r="C1025" i="1"/>
  <c r="D1024" i="1"/>
  <c r="H1024" i="1" s="1"/>
  <c r="C1024" i="1"/>
  <c r="D1023" i="1"/>
  <c r="H1023" i="1" s="1"/>
  <c r="C1023" i="1"/>
  <c r="D1022" i="1"/>
  <c r="H1022" i="1" s="1"/>
  <c r="C1022" i="1"/>
  <c r="D1021" i="1"/>
  <c r="H1021" i="1" s="1"/>
  <c r="C1021" i="1"/>
  <c r="H1020" i="1"/>
  <c r="D1020" i="1"/>
  <c r="G1020" i="1" s="1"/>
  <c r="C1020" i="1"/>
  <c r="H1019" i="1"/>
  <c r="G1019" i="1"/>
  <c r="D1019" i="1"/>
  <c r="C1019" i="1"/>
  <c r="C1018" i="1"/>
  <c r="C1017" i="1"/>
  <c r="H1016" i="1"/>
  <c r="D1016" i="1"/>
  <c r="G1016" i="1" s="1"/>
  <c r="C1016" i="1"/>
  <c r="H1015" i="1"/>
  <c r="D1015" i="1"/>
  <c r="G1015" i="1" s="1"/>
  <c r="C1015" i="1"/>
  <c r="G1014" i="1"/>
  <c r="D1014" i="1"/>
  <c r="H1014" i="1" s="1"/>
  <c r="C1014" i="1"/>
  <c r="C1013" i="1"/>
  <c r="C1012"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D896" i="1"/>
  <c r="C896" i="1"/>
  <c r="G895" i="1"/>
  <c r="D895" i="1"/>
  <c r="H895" i="1" s="1"/>
  <c r="C895" i="1"/>
  <c r="G894" i="1"/>
  <c r="D894" i="1"/>
  <c r="H894" i="1" s="1"/>
  <c r="C894" i="1"/>
  <c r="G893" i="1"/>
  <c r="D893" i="1"/>
  <c r="H893" i="1" s="1"/>
  <c r="C893" i="1"/>
  <c r="D892" i="1"/>
  <c r="C892" i="1"/>
  <c r="G891" i="1"/>
  <c r="D891" i="1"/>
  <c r="H891" i="1" s="1"/>
  <c r="C891" i="1"/>
  <c r="G890" i="1"/>
  <c r="D890" i="1"/>
  <c r="H890" i="1" s="1"/>
  <c r="C890" i="1"/>
  <c r="G889" i="1"/>
  <c r="D889" i="1"/>
  <c r="H889" i="1" s="1"/>
  <c r="C889" i="1"/>
  <c r="D888" i="1"/>
  <c r="C888" i="1"/>
  <c r="G887" i="1"/>
  <c r="D887" i="1"/>
  <c r="H887" i="1" s="1"/>
  <c r="C887" i="1"/>
  <c r="G886" i="1"/>
  <c r="D886" i="1"/>
  <c r="H886" i="1" s="1"/>
  <c r="C886" i="1"/>
  <c r="G885" i="1"/>
  <c r="D885" i="1"/>
  <c r="H885" i="1" s="1"/>
  <c r="C885" i="1"/>
  <c r="D884" i="1"/>
  <c r="C884" i="1"/>
  <c r="G883" i="1"/>
  <c r="D883" i="1"/>
  <c r="H883" i="1" s="1"/>
  <c r="C883" i="1"/>
  <c r="G882" i="1"/>
  <c r="D882" i="1"/>
  <c r="H882" i="1" s="1"/>
  <c r="C882" i="1"/>
  <c r="G881" i="1"/>
  <c r="D881" i="1"/>
  <c r="H881" i="1" s="1"/>
  <c r="C881" i="1"/>
  <c r="D880" i="1"/>
  <c r="C880" i="1"/>
  <c r="G879" i="1"/>
  <c r="D879" i="1"/>
  <c r="H879" i="1" s="1"/>
  <c r="C879" i="1"/>
  <c r="G878" i="1"/>
  <c r="D878" i="1"/>
  <c r="H878" i="1" s="1"/>
  <c r="C878" i="1"/>
  <c r="G877" i="1"/>
  <c r="D877" i="1"/>
  <c r="H877" i="1" s="1"/>
  <c r="C877" i="1"/>
  <c r="D876" i="1"/>
  <c r="C876" i="1"/>
  <c r="G875" i="1"/>
  <c r="D875" i="1"/>
  <c r="H875" i="1" s="1"/>
  <c r="C875" i="1"/>
  <c r="G874" i="1"/>
  <c r="D874" i="1"/>
  <c r="H874" i="1" s="1"/>
  <c r="C874" i="1"/>
  <c r="G873" i="1"/>
  <c r="D873" i="1"/>
  <c r="H873" i="1" s="1"/>
  <c r="C873" i="1"/>
  <c r="D872" i="1"/>
  <c r="C872" i="1"/>
  <c r="G871" i="1"/>
  <c r="D871" i="1"/>
  <c r="H871" i="1" s="1"/>
  <c r="C871" i="1"/>
  <c r="G870" i="1"/>
  <c r="D870" i="1"/>
  <c r="H870" i="1" s="1"/>
  <c r="C870" i="1"/>
  <c r="G869" i="1"/>
  <c r="D869" i="1"/>
  <c r="H869" i="1" s="1"/>
  <c r="C869" i="1"/>
  <c r="D868" i="1"/>
  <c r="C868" i="1"/>
  <c r="G867" i="1"/>
  <c r="D867" i="1"/>
  <c r="H867" i="1" s="1"/>
  <c r="C867" i="1"/>
  <c r="G866" i="1"/>
  <c r="D866" i="1"/>
  <c r="H866" i="1" s="1"/>
  <c r="C866" i="1"/>
  <c r="G865" i="1"/>
  <c r="D865" i="1"/>
  <c r="H865" i="1" s="1"/>
  <c r="C865" i="1"/>
  <c r="D864" i="1"/>
  <c r="C864" i="1"/>
  <c r="G863" i="1"/>
  <c r="D863" i="1"/>
  <c r="H863" i="1" s="1"/>
  <c r="C863" i="1"/>
  <c r="G862" i="1"/>
  <c r="D862" i="1"/>
  <c r="H862" i="1" s="1"/>
  <c r="C862" i="1"/>
  <c r="G861" i="1"/>
  <c r="D861" i="1"/>
  <c r="H861" i="1" s="1"/>
  <c r="C861" i="1"/>
  <c r="D860" i="1"/>
  <c r="C860" i="1"/>
  <c r="G859" i="1"/>
  <c r="D859" i="1"/>
  <c r="H859" i="1" s="1"/>
  <c r="C859" i="1"/>
  <c r="G858" i="1"/>
  <c r="D858" i="1"/>
  <c r="H858" i="1" s="1"/>
  <c r="C858" i="1"/>
  <c r="G857" i="1"/>
  <c r="D857" i="1"/>
  <c r="H857" i="1" s="1"/>
  <c r="C857" i="1"/>
  <c r="D856" i="1"/>
  <c r="C856" i="1"/>
  <c r="G855" i="1"/>
  <c r="D855" i="1"/>
  <c r="H855" i="1" s="1"/>
  <c r="C855" i="1"/>
  <c r="G854" i="1"/>
  <c r="D854" i="1"/>
  <c r="H854" i="1" s="1"/>
  <c r="C854" i="1"/>
  <c r="G853" i="1"/>
  <c r="D853" i="1"/>
  <c r="H853" i="1" s="1"/>
  <c r="C853" i="1"/>
  <c r="D852" i="1"/>
  <c r="C852" i="1"/>
  <c r="G851" i="1"/>
  <c r="D851" i="1"/>
  <c r="H851" i="1" s="1"/>
  <c r="C851" i="1"/>
  <c r="G850" i="1"/>
  <c r="D850" i="1"/>
  <c r="H850" i="1" s="1"/>
  <c r="C850" i="1"/>
  <c r="G849" i="1"/>
  <c r="D849" i="1"/>
  <c r="H849" i="1" s="1"/>
  <c r="C849" i="1"/>
  <c r="D848" i="1"/>
  <c r="C848" i="1"/>
  <c r="G847" i="1"/>
  <c r="D847" i="1"/>
  <c r="H847" i="1" s="1"/>
  <c r="C847" i="1"/>
  <c r="G846" i="1"/>
  <c r="D846" i="1"/>
  <c r="H846" i="1" s="1"/>
  <c r="C846" i="1"/>
  <c r="G845" i="1"/>
  <c r="D845" i="1"/>
  <c r="H845" i="1" s="1"/>
  <c r="C845" i="1"/>
  <c r="D844" i="1"/>
  <c r="C844" i="1"/>
  <c r="G843" i="1"/>
  <c r="D843" i="1"/>
  <c r="H843" i="1" s="1"/>
  <c r="C843" i="1"/>
  <c r="G842" i="1"/>
  <c r="D842" i="1"/>
  <c r="H842" i="1" s="1"/>
  <c r="C842" i="1"/>
  <c r="G841" i="1"/>
  <c r="D841" i="1"/>
  <c r="H841" i="1" s="1"/>
  <c r="C841" i="1"/>
  <c r="D840" i="1"/>
  <c r="C840" i="1"/>
  <c r="G839" i="1"/>
  <c r="D839" i="1"/>
  <c r="H839" i="1" s="1"/>
  <c r="C839" i="1"/>
  <c r="G838" i="1"/>
  <c r="D838" i="1"/>
  <c r="H838" i="1" s="1"/>
  <c r="C838" i="1"/>
  <c r="G837" i="1"/>
  <c r="D837" i="1"/>
  <c r="H837" i="1" s="1"/>
  <c r="C837" i="1"/>
  <c r="D836" i="1"/>
  <c r="C836" i="1"/>
  <c r="G835" i="1"/>
  <c r="D835" i="1"/>
  <c r="H835" i="1" s="1"/>
  <c r="C835" i="1"/>
  <c r="G834" i="1"/>
  <c r="D834" i="1"/>
  <c r="H834" i="1" s="1"/>
  <c r="C834" i="1"/>
  <c r="G833" i="1"/>
  <c r="D833" i="1"/>
  <c r="H833" i="1" s="1"/>
  <c r="C833" i="1"/>
  <c r="D832" i="1"/>
  <c r="C832" i="1"/>
  <c r="G831" i="1"/>
  <c r="D831" i="1"/>
  <c r="H831" i="1" s="1"/>
  <c r="C831" i="1"/>
  <c r="G830" i="1"/>
  <c r="D830" i="1"/>
  <c r="H830" i="1" s="1"/>
  <c r="C830" i="1"/>
  <c r="G829" i="1"/>
  <c r="D829" i="1"/>
  <c r="H829" i="1" s="1"/>
  <c r="C829" i="1"/>
  <c r="D828" i="1"/>
  <c r="C828" i="1"/>
  <c r="G827" i="1"/>
  <c r="D827" i="1"/>
  <c r="H827" i="1" s="1"/>
  <c r="C827" i="1"/>
  <c r="G826" i="1"/>
  <c r="D826" i="1"/>
  <c r="H826" i="1" s="1"/>
  <c r="C826" i="1"/>
  <c r="G825" i="1"/>
  <c r="D825" i="1"/>
  <c r="H825" i="1" s="1"/>
  <c r="C825" i="1"/>
  <c r="D824" i="1"/>
  <c r="C824" i="1"/>
  <c r="G823" i="1"/>
  <c r="D823" i="1"/>
  <c r="H823" i="1" s="1"/>
  <c r="C823" i="1"/>
  <c r="G822" i="1"/>
  <c r="D822" i="1"/>
  <c r="H822" i="1" s="1"/>
  <c r="C822" i="1"/>
  <c r="G821" i="1"/>
  <c r="D821" i="1"/>
  <c r="H821" i="1" s="1"/>
  <c r="C821" i="1"/>
  <c r="D820" i="1"/>
  <c r="C820" i="1"/>
  <c r="G819" i="1"/>
  <c r="D819" i="1"/>
  <c r="H819" i="1" s="1"/>
  <c r="C819" i="1"/>
  <c r="G818" i="1"/>
  <c r="D818" i="1"/>
  <c r="H818" i="1" s="1"/>
  <c r="C818" i="1"/>
  <c r="G817" i="1"/>
  <c r="D817" i="1"/>
  <c r="H817" i="1" s="1"/>
  <c r="C817" i="1"/>
  <c r="D816" i="1"/>
  <c r="C816" i="1"/>
  <c r="G815" i="1"/>
  <c r="D815" i="1"/>
  <c r="H815" i="1" s="1"/>
  <c r="C815" i="1"/>
  <c r="G814" i="1"/>
  <c r="D814" i="1"/>
  <c r="H814" i="1" s="1"/>
  <c r="C814" i="1"/>
  <c r="G813" i="1"/>
  <c r="D813" i="1"/>
  <c r="H813" i="1" s="1"/>
  <c r="C813" i="1"/>
  <c r="D812" i="1"/>
  <c r="C812" i="1"/>
  <c r="G811" i="1"/>
  <c r="D811" i="1"/>
  <c r="H811" i="1" s="1"/>
  <c r="C811" i="1"/>
  <c r="G810" i="1"/>
  <c r="D810" i="1"/>
  <c r="H810" i="1" s="1"/>
  <c r="C810" i="1"/>
  <c r="G809" i="1"/>
  <c r="D809" i="1"/>
  <c r="H809" i="1" s="1"/>
  <c r="C809" i="1"/>
  <c r="D808" i="1"/>
  <c r="C808" i="1"/>
  <c r="G807" i="1"/>
  <c r="D807" i="1"/>
  <c r="H807" i="1" s="1"/>
  <c r="C807" i="1"/>
  <c r="G806" i="1"/>
  <c r="D806" i="1"/>
  <c r="H806" i="1" s="1"/>
  <c r="C806" i="1"/>
  <c r="G805" i="1"/>
  <c r="D805" i="1"/>
  <c r="H805" i="1" s="1"/>
  <c r="C805" i="1"/>
  <c r="D804" i="1"/>
  <c r="C804" i="1"/>
  <c r="G803" i="1"/>
  <c r="D803" i="1"/>
  <c r="H803" i="1" s="1"/>
  <c r="C803" i="1"/>
  <c r="G802" i="1"/>
  <c r="D802" i="1"/>
  <c r="H802" i="1" s="1"/>
  <c r="C802" i="1"/>
  <c r="G801" i="1"/>
  <c r="D801" i="1"/>
  <c r="H801" i="1" s="1"/>
  <c r="C801" i="1"/>
  <c r="D800" i="1"/>
  <c r="C800" i="1"/>
  <c r="G799" i="1"/>
  <c r="D799" i="1"/>
  <c r="H799" i="1" s="1"/>
  <c r="C799" i="1"/>
  <c r="G798" i="1"/>
  <c r="D798" i="1"/>
  <c r="H798" i="1" s="1"/>
  <c r="C798" i="1"/>
  <c r="G797" i="1"/>
  <c r="D797" i="1"/>
  <c r="H797" i="1" s="1"/>
  <c r="C797" i="1"/>
  <c r="D796" i="1"/>
  <c r="C796" i="1"/>
  <c r="G795" i="1"/>
  <c r="D795" i="1"/>
  <c r="H795" i="1" s="1"/>
  <c r="C795" i="1"/>
  <c r="G794" i="1"/>
  <c r="D794" i="1"/>
  <c r="H794" i="1" s="1"/>
  <c r="C794" i="1"/>
  <c r="G793" i="1"/>
  <c r="D793" i="1"/>
  <c r="H793" i="1" s="1"/>
  <c r="C793" i="1"/>
  <c r="D792" i="1"/>
  <c r="C792" i="1"/>
  <c r="G791" i="1"/>
  <c r="D791" i="1"/>
  <c r="H791" i="1" s="1"/>
  <c r="C791" i="1"/>
  <c r="G790" i="1"/>
  <c r="D790" i="1"/>
  <c r="H790" i="1" s="1"/>
  <c r="C790" i="1"/>
  <c r="G789" i="1"/>
  <c r="D789" i="1"/>
  <c r="H789" i="1" s="1"/>
  <c r="C789" i="1"/>
  <c r="D788" i="1"/>
  <c r="C788" i="1"/>
  <c r="G787" i="1"/>
  <c r="D787" i="1"/>
  <c r="H787" i="1" s="1"/>
  <c r="C787" i="1"/>
  <c r="G786" i="1"/>
  <c r="D786" i="1"/>
  <c r="H786" i="1" s="1"/>
  <c r="C786" i="1"/>
  <c r="G785" i="1"/>
  <c r="D785" i="1"/>
  <c r="H785" i="1" s="1"/>
  <c r="C785" i="1"/>
  <c r="D784" i="1"/>
  <c r="C784" i="1"/>
  <c r="G783" i="1"/>
  <c r="D783" i="1"/>
  <c r="H783" i="1" s="1"/>
  <c r="C783" i="1"/>
  <c r="G782" i="1"/>
  <c r="D782" i="1"/>
  <c r="H782" i="1" s="1"/>
  <c r="C782" i="1"/>
  <c r="G781" i="1"/>
  <c r="D781" i="1"/>
  <c r="H781" i="1" s="1"/>
  <c r="C781" i="1"/>
  <c r="D780" i="1"/>
  <c r="C780" i="1"/>
  <c r="G779" i="1"/>
  <c r="D779" i="1"/>
  <c r="H779" i="1" s="1"/>
  <c r="C779" i="1"/>
  <c r="G778" i="1"/>
  <c r="D778" i="1"/>
  <c r="H778" i="1" s="1"/>
  <c r="C778" i="1"/>
  <c r="G777" i="1"/>
  <c r="D777" i="1"/>
  <c r="H777" i="1" s="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C608" i="1"/>
  <c r="H608" i="1" s="1"/>
  <c r="G607" i="1"/>
  <c r="D607" i="1"/>
  <c r="C607" i="1"/>
  <c r="H607" i="1" s="1"/>
  <c r="G606" i="1"/>
  <c r="D606" i="1"/>
  <c r="C606" i="1"/>
  <c r="H606" i="1" s="1"/>
  <c r="G605" i="1"/>
  <c r="D605" i="1"/>
  <c r="C605" i="1"/>
  <c r="H605" i="1" s="1"/>
  <c r="D604" i="1"/>
  <c r="G604" i="1" s="1"/>
  <c r="C604" i="1"/>
  <c r="G603" i="1"/>
  <c r="D603" i="1"/>
  <c r="C603" i="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C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D450" i="1"/>
  <c r="C450" i="1"/>
  <c r="G449" i="1"/>
  <c r="D449" i="1"/>
  <c r="C449" i="1"/>
  <c r="H449" i="1" s="1"/>
  <c r="G448" i="1"/>
  <c r="D448" i="1"/>
  <c r="C448" i="1"/>
  <c r="H448" i="1" s="1"/>
  <c r="D447" i="1"/>
  <c r="C447" i="1"/>
  <c r="H447" i="1" s="1"/>
  <c r="D446" i="1"/>
  <c r="C446" i="1"/>
  <c r="G445" i="1"/>
  <c r="D445" i="1"/>
  <c r="C445" i="1"/>
  <c r="H445" i="1" s="1"/>
  <c r="G444" i="1"/>
  <c r="D444" i="1"/>
  <c r="C444" i="1"/>
  <c r="H444" i="1" s="1"/>
  <c r="D443" i="1"/>
  <c r="C443" i="1"/>
  <c r="H443" i="1" s="1"/>
  <c r="D442" i="1"/>
  <c r="C442" i="1"/>
  <c r="G441" i="1"/>
  <c r="D441" i="1"/>
  <c r="C441" i="1"/>
  <c r="H441" i="1" s="1"/>
  <c r="G440" i="1"/>
  <c r="D440" i="1"/>
  <c r="C440" i="1"/>
  <c r="H440" i="1" s="1"/>
  <c r="D439" i="1"/>
  <c r="C439" i="1"/>
  <c r="H439" i="1" s="1"/>
  <c r="D438" i="1"/>
  <c r="C438" i="1"/>
  <c r="G437" i="1"/>
  <c r="D437" i="1"/>
  <c r="C437" i="1"/>
  <c r="H437" i="1" s="1"/>
  <c r="G436" i="1"/>
  <c r="D436" i="1"/>
  <c r="C436" i="1"/>
  <c r="H436" i="1" s="1"/>
  <c r="D435" i="1"/>
  <c r="C435" i="1"/>
  <c r="H435" i="1" s="1"/>
  <c r="D434" i="1"/>
  <c r="C434" i="1"/>
  <c r="G433" i="1"/>
  <c r="D433" i="1"/>
  <c r="C433" i="1"/>
  <c r="H433" i="1" s="1"/>
  <c r="G432" i="1"/>
  <c r="D432" i="1"/>
  <c r="C432" i="1"/>
  <c r="H432" i="1" s="1"/>
  <c r="D431" i="1"/>
  <c r="C431" i="1"/>
  <c r="H431" i="1" s="1"/>
  <c r="D430" i="1"/>
  <c r="C430" i="1"/>
  <c r="G429" i="1"/>
  <c r="D429" i="1"/>
  <c r="C429" i="1"/>
  <c r="H429" i="1" s="1"/>
  <c r="G428" i="1"/>
  <c r="D428" i="1"/>
  <c r="C428" i="1"/>
  <c r="H428" i="1" s="1"/>
  <c r="D427" i="1"/>
  <c r="C427" i="1"/>
  <c r="H427" i="1" s="1"/>
  <c r="D426" i="1"/>
  <c r="C426" i="1"/>
  <c r="G425" i="1"/>
  <c r="D425" i="1"/>
  <c r="C425" i="1"/>
  <c r="H425" i="1" s="1"/>
  <c r="C423" i="1"/>
  <c r="C422" i="1"/>
  <c r="C421" i="1"/>
  <c r="D416" i="1"/>
  <c r="C416" i="1"/>
  <c r="H416" i="1" s="1"/>
  <c r="D415" i="1"/>
  <c r="C415" i="1"/>
  <c r="D414" i="1"/>
  <c r="G414" i="1" s="1"/>
  <c r="C414" i="1"/>
  <c r="G411" i="1"/>
  <c r="D411" i="1"/>
  <c r="C411" i="1"/>
  <c r="H411" i="1" s="1"/>
  <c r="D410" i="1"/>
  <c r="C410" i="1"/>
  <c r="H410" i="1" s="1"/>
  <c r="D409" i="1"/>
  <c r="C409" i="1"/>
  <c r="G408" i="1"/>
  <c r="D408" i="1"/>
  <c r="C408" i="1"/>
  <c r="H408" i="1" s="1"/>
  <c r="G407" i="1"/>
  <c r="D407" i="1"/>
  <c r="C407" i="1"/>
  <c r="H407" i="1" s="1"/>
  <c r="D406" i="1"/>
  <c r="C406" i="1"/>
  <c r="H406" i="1" s="1"/>
  <c r="D405" i="1"/>
  <c r="C405" i="1"/>
  <c r="G404" i="1"/>
  <c r="D404" i="1"/>
  <c r="C404" i="1"/>
  <c r="H404" i="1" s="1"/>
  <c r="G403" i="1"/>
  <c r="D403" i="1"/>
  <c r="C403" i="1"/>
  <c r="H403" i="1" s="1"/>
  <c r="D402" i="1"/>
  <c r="C402" i="1"/>
  <c r="H402" i="1" s="1"/>
  <c r="D401" i="1"/>
  <c r="C401" i="1"/>
  <c r="G400" i="1"/>
  <c r="D400" i="1"/>
  <c r="C400" i="1"/>
  <c r="H400" i="1" s="1"/>
  <c r="G399" i="1"/>
  <c r="D399" i="1"/>
  <c r="C399" i="1"/>
  <c r="H399" i="1" s="1"/>
  <c r="D398" i="1"/>
  <c r="C398" i="1"/>
  <c r="H398" i="1" s="1"/>
  <c r="D397" i="1"/>
  <c r="C397" i="1"/>
  <c r="G396" i="1"/>
  <c r="D396" i="1"/>
  <c r="C396" i="1"/>
  <c r="H396" i="1" s="1"/>
  <c r="G395" i="1"/>
  <c r="D395" i="1"/>
  <c r="C395" i="1"/>
  <c r="H395" i="1" s="1"/>
  <c r="D394" i="1"/>
  <c r="C394" i="1"/>
  <c r="H394" i="1" s="1"/>
  <c r="D393" i="1"/>
  <c r="C393" i="1"/>
  <c r="G392" i="1"/>
  <c r="D392" i="1"/>
  <c r="C392" i="1"/>
  <c r="H392" i="1" s="1"/>
  <c r="G391" i="1"/>
  <c r="D391" i="1"/>
  <c r="C391" i="1"/>
  <c r="H391" i="1" s="1"/>
  <c r="D390" i="1"/>
  <c r="C390" i="1"/>
  <c r="H390" i="1" s="1"/>
  <c r="D389" i="1"/>
  <c r="C389" i="1"/>
  <c r="G388" i="1"/>
  <c r="D388" i="1"/>
  <c r="C388" i="1"/>
  <c r="H388" i="1" s="1"/>
  <c r="G387" i="1"/>
  <c r="D387" i="1"/>
  <c r="C387" i="1"/>
  <c r="H387" i="1" s="1"/>
  <c r="D386" i="1"/>
  <c r="C386" i="1"/>
  <c r="H386" i="1" s="1"/>
  <c r="D385" i="1"/>
  <c r="C385" i="1"/>
  <c r="G384" i="1"/>
  <c r="D384" i="1"/>
  <c r="C384" i="1"/>
  <c r="H384" i="1" s="1"/>
  <c r="G383" i="1"/>
  <c r="D383" i="1"/>
  <c r="C383" i="1"/>
  <c r="H383" i="1" s="1"/>
  <c r="D382" i="1"/>
  <c r="C382" i="1"/>
  <c r="H382" i="1" s="1"/>
  <c r="D381" i="1"/>
  <c r="C381" i="1"/>
  <c r="G380" i="1"/>
  <c r="D380" i="1"/>
  <c r="C380" i="1"/>
  <c r="H380" i="1" s="1"/>
  <c r="G379" i="1"/>
  <c r="D379" i="1"/>
  <c r="C379" i="1"/>
  <c r="H379" i="1" s="1"/>
  <c r="D378" i="1"/>
  <c r="C378" i="1"/>
  <c r="H378" i="1" s="1"/>
  <c r="D377" i="1"/>
  <c r="C377" i="1"/>
  <c r="G376" i="1"/>
  <c r="D376" i="1"/>
  <c r="C376" i="1"/>
  <c r="H376" i="1" s="1"/>
  <c r="G375" i="1"/>
  <c r="D375" i="1"/>
  <c r="C375" i="1"/>
  <c r="H375" i="1" s="1"/>
  <c r="D374" i="1"/>
  <c r="C374" i="1"/>
  <c r="D373" i="1"/>
  <c r="C373" i="1"/>
  <c r="G372" i="1"/>
  <c r="D372" i="1"/>
  <c r="C372" i="1"/>
  <c r="H372" i="1" s="1"/>
  <c r="G371" i="1"/>
  <c r="D371" i="1"/>
  <c r="C371" i="1"/>
  <c r="H371" i="1" s="1"/>
  <c r="D370" i="1"/>
  <c r="C370" i="1"/>
  <c r="H370" i="1" s="1"/>
  <c r="D369" i="1"/>
  <c r="C369" i="1"/>
  <c r="G367" i="1"/>
  <c r="D367" i="1"/>
  <c r="C367" i="1"/>
  <c r="H367" i="1" s="1"/>
  <c r="D366" i="1"/>
  <c r="C366" i="1"/>
  <c r="H366" i="1" s="1"/>
  <c r="D365" i="1"/>
  <c r="C365" i="1"/>
  <c r="G364" i="1"/>
  <c r="D364" i="1"/>
  <c r="C364" i="1"/>
  <c r="H364" i="1" s="1"/>
  <c r="G363" i="1"/>
  <c r="D363" i="1"/>
  <c r="C363" i="1"/>
  <c r="H363" i="1" s="1"/>
  <c r="D362" i="1"/>
  <c r="C362" i="1"/>
  <c r="H362" i="1" s="1"/>
  <c r="D361" i="1"/>
  <c r="C361" i="1"/>
  <c r="G360" i="1"/>
  <c r="D360" i="1"/>
  <c r="C360" i="1"/>
  <c r="H360" i="1" s="1"/>
  <c r="G359" i="1"/>
  <c r="D359" i="1"/>
  <c r="C359" i="1"/>
  <c r="H359" i="1" s="1"/>
  <c r="D358" i="1"/>
  <c r="C358" i="1"/>
  <c r="H358" i="1" s="1"/>
  <c r="D357" i="1"/>
  <c r="C357" i="1"/>
  <c r="D356" i="1"/>
  <c r="D354" i="1"/>
  <c r="C354" i="1"/>
  <c r="G353" i="1"/>
  <c r="D353" i="1"/>
  <c r="C353" i="1"/>
  <c r="H353" i="1" s="1"/>
  <c r="G352" i="1"/>
  <c r="D352" i="1"/>
  <c r="C352" i="1"/>
  <c r="H352" i="1" s="1"/>
  <c r="D351" i="1"/>
  <c r="C351" i="1"/>
  <c r="H351" i="1" s="1"/>
  <c r="D350" i="1"/>
  <c r="C350" i="1"/>
  <c r="G349" i="1"/>
  <c r="D349" i="1"/>
  <c r="C349" i="1"/>
  <c r="H349" i="1" s="1"/>
  <c r="G348" i="1"/>
  <c r="D348" i="1"/>
  <c r="C348" i="1"/>
  <c r="H348" i="1" s="1"/>
  <c r="D347" i="1"/>
  <c r="C347" i="1"/>
  <c r="H347" i="1" s="1"/>
  <c r="D346" i="1"/>
  <c r="C346" i="1"/>
  <c r="G345" i="1"/>
  <c r="D345" i="1"/>
  <c r="C345" i="1"/>
  <c r="H345" i="1" s="1"/>
  <c r="G344" i="1"/>
  <c r="D344" i="1"/>
  <c r="C344" i="1"/>
  <c r="H344" i="1" s="1"/>
  <c r="D343" i="1"/>
  <c r="C343" i="1"/>
  <c r="D342" i="1"/>
  <c r="C342" i="1"/>
  <c r="D341" i="1"/>
  <c r="G341" i="1" s="1"/>
  <c r="C341" i="1"/>
  <c r="G340" i="1"/>
  <c r="D340" i="1"/>
  <c r="C340" i="1"/>
  <c r="H340" i="1" s="1"/>
  <c r="D339" i="1"/>
  <c r="C339" i="1"/>
  <c r="G339" i="1" s="1"/>
  <c r="D338" i="1"/>
  <c r="C338" i="1"/>
  <c r="D337" i="1"/>
  <c r="G337" i="1" s="1"/>
  <c r="C337" i="1"/>
  <c r="G336" i="1"/>
  <c r="D336" i="1"/>
  <c r="C336" i="1"/>
  <c r="H336" i="1" s="1"/>
  <c r="D335" i="1"/>
  <c r="C335" i="1"/>
  <c r="D334" i="1"/>
  <c r="C334" i="1"/>
  <c r="D333" i="1"/>
  <c r="G333" i="1" s="1"/>
  <c r="C333" i="1"/>
  <c r="G332" i="1"/>
  <c r="D332" i="1"/>
  <c r="C332" i="1"/>
  <c r="H332" i="1" s="1"/>
  <c r="D331" i="1"/>
  <c r="C331" i="1"/>
  <c r="G331" i="1" s="1"/>
  <c r="D330" i="1"/>
  <c r="C330" i="1"/>
  <c r="D329" i="1"/>
  <c r="G329" i="1" s="1"/>
  <c r="C329" i="1"/>
  <c r="G328" i="1"/>
  <c r="D328" i="1"/>
  <c r="C328" i="1"/>
  <c r="H328" i="1" s="1"/>
  <c r="D327" i="1"/>
  <c r="C327" i="1"/>
  <c r="D326" i="1"/>
  <c r="C326" i="1"/>
  <c r="D325" i="1"/>
  <c r="G325" i="1" s="1"/>
  <c r="C325" i="1"/>
  <c r="G324" i="1"/>
  <c r="D324" i="1"/>
  <c r="C324" i="1"/>
  <c r="H324" i="1" s="1"/>
  <c r="D323" i="1"/>
  <c r="C323" i="1"/>
  <c r="G323" i="1" s="1"/>
  <c r="D322" i="1"/>
  <c r="C322" i="1"/>
  <c r="D321" i="1"/>
  <c r="G321" i="1" s="1"/>
  <c r="C321" i="1"/>
  <c r="G320" i="1"/>
  <c r="D320" i="1"/>
  <c r="C320" i="1"/>
  <c r="H320" i="1" s="1"/>
  <c r="D319" i="1"/>
  <c r="C319" i="1"/>
  <c r="D318" i="1"/>
  <c r="C318" i="1"/>
  <c r="D317" i="1"/>
  <c r="G317" i="1" s="1"/>
  <c r="C317" i="1"/>
  <c r="D316" i="1"/>
  <c r="D315" i="1"/>
  <c r="C315" i="1"/>
  <c r="D314" i="1"/>
  <c r="C314" i="1"/>
  <c r="D313" i="1"/>
  <c r="G313" i="1" s="1"/>
  <c r="C313" i="1"/>
  <c r="G312" i="1"/>
  <c r="D312" i="1"/>
  <c r="C312" i="1"/>
  <c r="H312" i="1" s="1"/>
  <c r="D311" i="1"/>
  <c r="C311" i="1"/>
  <c r="G311" i="1" s="1"/>
  <c r="D310" i="1"/>
  <c r="C310" i="1"/>
  <c r="D309" i="1"/>
  <c r="G309" i="1" s="1"/>
  <c r="C309" i="1"/>
  <c r="G308" i="1"/>
  <c r="D308" i="1"/>
  <c r="C308" i="1"/>
  <c r="H308" i="1" s="1"/>
  <c r="D307" i="1"/>
  <c r="C307" i="1"/>
  <c r="D306" i="1"/>
  <c r="C306" i="1"/>
  <c r="D305" i="1"/>
  <c r="G305" i="1" s="1"/>
  <c r="C305" i="1"/>
  <c r="D304" i="1"/>
  <c r="D302" i="1"/>
  <c r="C302" i="1"/>
  <c r="D301" i="1"/>
  <c r="G301" i="1" s="1"/>
  <c r="C301" i="1"/>
  <c r="D300" i="1"/>
  <c r="G300" i="1" s="1"/>
  <c r="C300" i="1"/>
  <c r="D299" i="1"/>
  <c r="C299" i="1"/>
  <c r="D298" i="1"/>
  <c r="C298" i="1"/>
  <c r="D294" i="1"/>
  <c r="C294" i="1"/>
  <c r="D293" i="1"/>
  <c r="G293" i="1" s="1"/>
  <c r="C293" i="1"/>
  <c r="G292" i="1"/>
  <c r="D292" i="1"/>
  <c r="C292" i="1"/>
  <c r="H292" i="1" s="1"/>
  <c r="D291" i="1"/>
  <c r="C291" i="1"/>
  <c r="G291" i="1" s="1"/>
  <c r="D290" i="1"/>
  <c r="C290" i="1"/>
  <c r="D289" i="1"/>
  <c r="G289" i="1" s="1"/>
  <c r="C289" i="1"/>
  <c r="G288" i="1"/>
  <c r="D288" i="1"/>
  <c r="C288" i="1"/>
  <c r="H288" i="1" s="1"/>
  <c r="D287" i="1"/>
  <c r="C287" i="1"/>
  <c r="D286" i="1"/>
  <c r="C286" i="1"/>
  <c r="D285" i="1"/>
  <c r="G285" i="1" s="1"/>
  <c r="C285" i="1"/>
  <c r="G284" i="1"/>
  <c r="D284" i="1"/>
  <c r="C284" i="1"/>
  <c r="H284" i="1" s="1"/>
  <c r="D283" i="1"/>
  <c r="C283" i="1"/>
  <c r="G283" i="1" s="1"/>
  <c r="D282" i="1"/>
  <c r="C282" i="1"/>
  <c r="D281" i="1"/>
  <c r="G281" i="1" s="1"/>
  <c r="C281" i="1"/>
  <c r="G280" i="1"/>
  <c r="D280" i="1"/>
  <c r="C280" i="1"/>
  <c r="H280" i="1" s="1"/>
  <c r="D279" i="1"/>
  <c r="C279" i="1"/>
  <c r="D278" i="1"/>
  <c r="C278" i="1"/>
  <c r="D277" i="1"/>
  <c r="G277" i="1" s="1"/>
  <c r="C277" i="1"/>
  <c r="G276" i="1"/>
  <c r="D276" i="1"/>
  <c r="C276" i="1"/>
  <c r="H276" i="1" s="1"/>
  <c r="D275" i="1"/>
  <c r="C275" i="1"/>
  <c r="G275" i="1" s="1"/>
  <c r="D274" i="1"/>
  <c r="C274" i="1"/>
  <c r="D273" i="1"/>
  <c r="G273" i="1" s="1"/>
  <c r="C273" i="1"/>
  <c r="G272" i="1"/>
  <c r="D272" i="1"/>
  <c r="C272" i="1"/>
  <c r="H272" i="1" s="1"/>
  <c r="D271" i="1"/>
  <c r="C271" i="1"/>
  <c r="D270" i="1"/>
  <c r="C270" i="1"/>
  <c r="D269" i="1"/>
  <c r="G268" i="1"/>
  <c r="D268" i="1"/>
  <c r="C268" i="1"/>
  <c r="H268" i="1" s="1"/>
  <c r="D267" i="1"/>
  <c r="C267" i="1"/>
  <c r="D266" i="1"/>
  <c r="C266" i="1"/>
  <c r="D265" i="1"/>
  <c r="G265" i="1" s="1"/>
  <c r="C265" i="1"/>
  <c r="G264" i="1"/>
  <c r="D264" i="1"/>
  <c r="C264" i="1"/>
  <c r="H264" i="1" s="1"/>
  <c r="D263" i="1"/>
  <c r="C263" i="1"/>
  <c r="G263" i="1" s="1"/>
  <c r="D262" i="1"/>
  <c r="C262" i="1"/>
  <c r="D261" i="1"/>
  <c r="G261" i="1" s="1"/>
  <c r="C261" i="1"/>
  <c r="G260" i="1"/>
  <c r="D260" i="1"/>
  <c r="C260" i="1"/>
  <c r="H260" i="1" s="1"/>
  <c r="D259" i="1"/>
  <c r="C259" i="1"/>
  <c r="D258" i="1"/>
  <c r="C258" i="1"/>
  <c r="D257" i="1"/>
  <c r="G257" i="1" s="1"/>
  <c r="C257" i="1"/>
  <c r="G256" i="1"/>
  <c r="D256" i="1"/>
  <c r="C256" i="1"/>
  <c r="H256" i="1" s="1"/>
  <c r="D255" i="1"/>
  <c r="C255" i="1"/>
  <c r="G255" i="1" s="1"/>
  <c r="D254" i="1"/>
  <c r="C254" i="1"/>
  <c r="D253" i="1"/>
  <c r="G253" i="1" s="1"/>
  <c r="C253" i="1"/>
  <c r="G252" i="1"/>
  <c r="D252" i="1"/>
  <c r="C252" i="1"/>
  <c r="H252" i="1" s="1"/>
  <c r="D251" i="1"/>
  <c r="C251" i="1"/>
  <c r="D250" i="1"/>
  <c r="C250" i="1"/>
  <c r="D249" i="1"/>
  <c r="G249" i="1" s="1"/>
  <c r="C249" i="1"/>
  <c r="G248" i="1"/>
  <c r="D248" i="1"/>
  <c r="C248" i="1"/>
  <c r="H248" i="1" s="1"/>
  <c r="D247" i="1"/>
  <c r="C247" i="1"/>
  <c r="G247" i="1" s="1"/>
  <c r="D246" i="1"/>
  <c r="C246" i="1"/>
  <c r="D245" i="1"/>
  <c r="G245" i="1" s="1"/>
  <c r="C245" i="1"/>
  <c r="G244" i="1"/>
  <c r="D244" i="1"/>
  <c r="C244" i="1"/>
  <c r="H244" i="1" s="1"/>
  <c r="D243" i="1"/>
  <c r="C243" i="1"/>
  <c r="D242" i="1"/>
  <c r="C242" i="1"/>
  <c r="D241" i="1"/>
  <c r="G241" i="1" s="1"/>
  <c r="C241" i="1"/>
  <c r="G240" i="1"/>
  <c r="D240" i="1"/>
  <c r="C240" i="1"/>
  <c r="H240" i="1" s="1"/>
  <c r="D239" i="1"/>
  <c r="C239" i="1"/>
  <c r="G239" i="1" s="1"/>
  <c r="D238" i="1"/>
  <c r="C238" i="1"/>
  <c r="D237" i="1"/>
  <c r="G237" i="1" s="1"/>
  <c r="C237" i="1"/>
  <c r="G236" i="1"/>
  <c r="D236" i="1"/>
  <c r="C236" i="1"/>
  <c r="H236" i="1" s="1"/>
  <c r="D235" i="1"/>
  <c r="C235" i="1"/>
  <c r="D234" i="1"/>
  <c r="C234" i="1"/>
  <c r="D233" i="1"/>
  <c r="G233" i="1" s="1"/>
  <c r="C233" i="1"/>
  <c r="G232" i="1"/>
  <c r="D232" i="1"/>
  <c r="C232" i="1"/>
  <c r="H232" i="1" s="1"/>
  <c r="D231" i="1"/>
  <c r="C231" i="1"/>
  <c r="G231" i="1" s="1"/>
  <c r="D230" i="1"/>
  <c r="C230" i="1"/>
  <c r="D229" i="1"/>
  <c r="G229" i="1" s="1"/>
  <c r="C229" i="1"/>
  <c r="G228" i="1"/>
  <c r="D228" i="1"/>
  <c r="C228" i="1"/>
  <c r="H228" i="1" s="1"/>
  <c r="D227" i="1"/>
  <c r="C227" i="1"/>
  <c r="D226" i="1"/>
  <c r="D225" i="1"/>
  <c r="G225" i="1" s="1"/>
  <c r="C225" i="1"/>
  <c r="G224" i="1"/>
  <c r="D224" i="1"/>
  <c r="C224" i="1"/>
  <c r="H224" i="1" s="1"/>
  <c r="D223" i="1"/>
  <c r="C223" i="1"/>
  <c r="G223" i="1" s="1"/>
  <c r="D222" i="1"/>
  <c r="C222" i="1"/>
  <c r="D221" i="1"/>
  <c r="G221" i="1" s="1"/>
  <c r="C221" i="1"/>
  <c r="G220" i="1"/>
  <c r="D220" i="1"/>
  <c r="C220" i="1"/>
  <c r="H220" i="1" s="1"/>
  <c r="D219" i="1"/>
  <c r="C219" i="1"/>
  <c r="D218" i="1"/>
  <c r="C218" i="1"/>
  <c r="D217" i="1"/>
  <c r="G217" i="1" s="1"/>
  <c r="C217" i="1"/>
  <c r="G216" i="1"/>
  <c r="D216" i="1"/>
  <c r="C216" i="1"/>
  <c r="H216" i="1" s="1"/>
  <c r="D215" i="1"/>
  <c r="C215" i="1"/>
  <c r="D214" i="1"/>
  <c r="C214" i="1"/>
  <c r="D213" i="1"/>
  <c r="G213" i="1" s="1"/>
  <c r="C213" i="1"/>
  <c r="G212" i="1"/>
  <c r="D212" i="1"/>
  <c r="C212" i="1"/>
  <c r="H212" i="1" s="1"/>
  <c r="D211" i="1"/>
  <c r="C211" i="1"/>
  <c r="D210" i="1"/>
  <c r="C210" i="1"/>
  <c r="D209" i="1"/>
  <c r="G209" i="1" s="1"/>
  <c r="C209" i="1"/>
  <c r="G208" i="1"/>
  <c r="D208" i="1"/>
  <c r="C208" i="1"/>
  <c r="H208" i="1" s="1"/>
  <c r="D207" i="1"/>
  <c r="C207" i="1"/>
  <c r="D206" i="1"/>
  <c r="C206" i="1"/>
  <c r="D205" i="1"/>
  <c r="G205" i="1" s="1"/>
  <c r="C205" i="1"/>
  <c r="G204" i="1"/>
  <c r="D204" i="1"/>
  <c r="C204" i="1"/>
  <c r="H204" i="1" s="1"/>
  <c r="D203" i="1"/>
  <c r="C203" i="1"/>
  <c r="D202" i="1"/>
  <c r="C202" i="1"/>
  <c r="D201" i="1"/>
  <c r="G201" i="1" s="1"/>
  <c r="C201" i="1"/>
  <c r="G200" i="1"/>
  <c r="D200" i="1"/>
  <c r="C200" i="1"/>
  <c r="H200" i="1" s="1"/>
  <c r="D199" i="1"/>
  <c r="C199" i="1"/>
  <c r="G199" i="1" s="1"/>
  <c r="C198" i="1"/>
  <c r="D197" i="1"/>
  <c r="G197" i="1" s="1"/>
  <c r="C197" i="1"/>
  <c r="G196" i="1"/>
  <c r="D196" i="1"/>
  <c r="C196" i="1"/>
  <c r="H196" i="1" s="1"/>
  <c r="D195" i="1"/>
  <c r="C195" i="1"/>
  <c r="D194" i="1"/>
  <c r="C194" i="1"/>
  <c r="D193" i="1"/>
  <c r="G193" i="1" s="1"/>
  <c r="C193" i="1"/>
  <c r="D192" i="1"/>
  <c r="G192" i="1" s="1"/>
  <c r="C192" i="1"/>
  <c r="H192" i="1" s="1"/>
  <c r="D191" i="1"/>
  <c r="C191" i="1"/>
  <c r="G191" i="1" s="1"/>
  <c r="D190" i="1"/>
  <c r="C190" i="1"/>
  <c r="D189" i="1"/>
  <c r="G189" i="1" s="1"/>
  <c r="C189" i="1"/>
  <c r="G188" i="1"/>
  <c r="D188" i="1"/>
  <c r="C188" i="1"/>
  <c r="H188" i="1" s="1"/>
  <c r="D187" i="1"/>
  <c r="C187" i="1"/>
  <c r="D186" i="1"/>
  <c r="C186" i="1"/>
  <c r="D185" i="1"/>
  <c r="G185" i="1" s="1"/>
  <c r="C185" i="1"/>
  <c r="G184" i="1"/>
  <c r="D184" i="1"/>
  <c r="C184" i="1"/>
  <c r="H184" i="1" s="1"/>
  <c r="D183" i="1"/>
  <c r="C183" i="1"/>
  <c r="G183" i="1" s="1"/>
  <c r="D182" i="1"/>
  <c r="C182" i="1"/>
  <c r="D181" i="1"/>
  <c r="G181" i="1" s="1"/>
  <c r="C181" i="1"/>
  <c r="D180" i="1"/>
  <c r="G180" i="1" s="1"/>
  <c r="C180" i="1"/>
  <c r="H180" i="1" s="1"/>
  <c r="D179" i="1"/>
  <c r="C179" i="1"/>
  <c r="D178" i="1"/>
  <c r="C178" i="1"/>
  <c r="D177" i="1"/>
  <c r="G177" i="1" s="1"/>
  <c r="C177" i="1"/>
  <c r="D176" i="1"/>
  <c r="G176" i="1" s="1"/>
  <c r="C176" i="1"/>
  <c r="H176" i="1" s="1"/>
  <c r="D175" i="1"/>
  <c r="C175" i="1"/>
  <c r="D174" i="1"/>
  <c r="C174" i="1"/>
  <c r="D173" i="1"/>
  <c r="G173" i="1" s="1"/>
  <c r="C173" i="1"/>
  <c r="G172" i="1"/>
  <c r="D172" i="1"/>
  <c r="C172" i="1"/>
  <c r="H172" i="1" s="1"/>
  <c r="D171" i="1"/>
  <c r="C171" i="1"/>
  <c r="D170" i="1"/>
  <c r="C170" i="1"/>
  <c r="D169" i="1"/>
  <c r="G169" i="1" s="1"/>
  <c r="C169" i="1"/>
  <c r="G168" i="1"/>
  <c r="D168" i="1"/>
  <c r="C168" i="1"/>
  <c r="D167" i="1"/>
  <c r="C167" i="1"/>
  <c r="G167" i="1" s="1"/>
  <c r="D166" i="1"/>
  <c r="C166" i="1"/>
  <c r="D165" i="1"/>
  <c r="G165" i="1" s="1"/>
  <c r="C165" i="1"/>
  <c r="D164" i="1"/>
  <c r="G164" i="1" s="1"/>
  <c r="C164" i="1"/>
  <c r="D163" i="1"/>
  <c r="C163" i="1"/>
  <c r="D162" i="1"/>
  <c r="C162" i="1"/>
  <c r="D161" i="1"/>
  <c r="G161" i="1" s="1"/>
  <c r="C161" i="1"/>
  <c r="D159" i="1"/>
  <c r="C159" i="1"/>
  <c r="D158" i="1"/>
  <c r="C158" i="1"/>
  <c r="D157" i="1"/>
  <c r="G157" i="1" s="1"/>
  <c r="C157" i="1"/>
  <c r="G156" i="1"/>
  <c r="D156" i="1"/>
  <c r="C156" i="1"/>
  <c r="D155" i="1"/>
  <c r="C155" i="1"/>
  <c r="G154" i="1"/>
  <c r="D154" i="1"/>
  <c r="C154" i="1"/>
  <c r="H154" i="1" s="1"/>
  <c r="D153" i="1"/>
  <c r="G153" i="1" s="1"/>
  <c r="C153" i="1"/>
  <c r="D152" i="1"/>
  <c r="C152" i="1"/>
  <c r="H152" i="1" s="1"/>
  <c r="D151" i="1"/>
  <c r="C151" i="1"/>
  <c r="D150" i="1"/>
  <c r="C150" i="1"/>
  <c r="C149" i="1"/>
  <c r="D147" i="1"/>
  <c r="C147" i="1"/>
  <c r="G146" i="1"/>
  <c r="D146" i="1"/>
  <c r="C146" i="1"/>
  <c r="H146" i="1" s="1"/>
  <c r="D145" i="1"/>
  <c r="G145" i="1" s="1"/>
  <c r="C145" i="1"/>
  <c r="G144" i="1"/>
  <c r="D144" i="1"/>
  <c r="C144" i="1"/>
  <c r="H144" i="1" s="1"/>
  <c r="D143" i="1"/>
  <c r="C143" i="1"/>
  <c r="D142" i="1"/>
  <c r="C142" i="1"/>
  <c r="H142" i="1" s="1"/>
  <c r="D141" i="1"/>
  <c r="G141" i="1" s="1"/>
  <c r="C141" i="1"/>
  <c r="D140" i="1"/>
  <c r="C140" i="1"/>
  <c r="H140" i="1" s="1"/>
  <c r="D139" i="1"/>
  <c r="C139" i="1"/>
  <c r="G138" i="1"/>
  <c r="D138" i="1"/>
  <c r="C138" i="1"/>
  <c r="H138" i="1" s="1"/>
  <c r="D137" i="1"/>
  <c r="G137" i="1" s="1"/>
  <c r="C137" i="1"/>
  <c r="D136" i="1"/>
  <c r="D135" i="1"/>
  <c r="C135" i="1"/>
  <c r="D134" i="1"/>
  <c r="C134" i="1"/>
  <c r="D133" i="1"/>
  <c r="G133" i="1" s="1"/>
  <c r="C133" i="1"/>
  <c r="D132" i="1"/>
  <c r="C132" i="1"/>
  <c r="D131" i="1"/>
  <c r="C131" i="1"/>
  <c r="C130" i="1"/>
  <c r="D129" i="1"/>
  <c r="G129" i="1" s="1"/>
  <c r="C129" i="1"/>
  <c r="G128" i="1"/>
  <c r="D128" i="1"/>
  <c r="C128" i="1"/>
  <c r="H128" i="1" s="1"/>
  <c r="D127" i="1"/>
  <c r="C127" i="1"/>
  <c r="D126" i="1"/>
  <c r="C126" i="1"/>
  <c r="H126" i="1" s="1"/>
  <c r="D125" i="1"/>
  <c r="G125" i="1" s="1"/>
  <c r="C125" i="1"/>
  <c r="D124" i="1"/>
  <c r="C124" i="1"/>
  <c r="D123" i="1"/>
  <c r="C123" i="1"/>
  <c r="H123" i="1" s="1"/>
  <c r="G122" i="1"/>
  <c r="D122" i="1"/>
  <c r="C122" i="1"/>
  <c r="D121" i="1"/>
  <c r="G121" i="1" s="1"/>
  <c r="C121" i="1"/>
  <c r="D120" i="1"/>
  <c r="C120" i="1"/>
  <c r="H120" i="1" s="1"/>
  <c r="D119" i="1"/>
  <c r="C119" i="1"/>
  <c r="H119" i="1" s="1"/>
  <c r="G118" i="1"/>
  <c r="D118" i="1"/>
  <c r="C118" i="1"/>
  <c r="H118" i="1" s="1"/>
  <c r="G117" i="1"/>
  <c r="D117" i="1"/>
  <c r="C117" i="1"/>
  <c r="H117" i="1" s="1"/>
  <c r="D116" i="1"/>
  <c r="C116" i="1"/>
  <c r="H116" i="1" s="1"/>
  <c r="D115" i="1"/>
  <c r="C115" i="1"/>
  <c r="H115" i="1" s="1"/>
  <c r="G114" i="1"/>
  <c r="D114" i="1"/>
  <c r="C114" i="1"/>
  <c r="H114" i="1" s="1"/>
  <c r="D113" i="1"/>
  <c r="G113" i="1" s="1"/>
  <c r="C113" i="1"/>
  <c r="D112" i="1"/>
  <c r="C112" i="1"/>
  <c r="H112" i="1" s="1"/>
  <c r="D111" i="1"/>
  <c r="C111" i="1"/>
  <c r="H111" i="1" s="1"/>
  <c r="G110" i="1"/>
  <c r="D110" i="1"/>
  <c r="C110" i="1"/>
  <c r="H110" i="1" s="1"/>
  <c r="G109" i="1"/>
  <c r="D109" i="1"/>
  <c r="C109" i="1"/>
  <c r="H109" i="1" s="1"/>
  <c r="D108" i="1"/>
  <c r="C108" i="1"/>
  <c r="D107" i="1"/>
  <c r="C107" i="1"/>
  <c r="H107" i="1" s="1"/>
  <c r="G106" i="1"/>
  <c r="D106" i="1"/>
  <c r="C106" i="1"/>
  <c r="H106" i="1" s="1"/>
  <c r="G105" i="1"/>
  <c r="D105" i="1"/>
  <c r="C105" i="1"/>
  <c r="H105" i="1" s="1"/>
  <c r="D104" i="1"/>
  <c r="C104" i="1"/>
  <c r="H104" i="1" s="1"/>
  <c r="D103" i="1"/>
  <c r="C103" i="1"/>
  <c r="H103" i="1" s="1"/>
  <c r="D102" i="1"/>
  <c r="G101" i="1"/>
  <c r="D101" i="1"/>
  <c r="C101" i="1"/>
  <c r="H101" i="1" s="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D78" i="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D67" i="1"/>
  <c r="C67" i="1"/>
  <c r="H67" i="1" s="1"/>
  <c r="G66" i="1"/>
  <c r="D66" i="1"/>
  <c r="C66" i="1"/>
  <c r="H66" i="1" s="1"/>
  <c r="D65" i="1"/>
  <c r="G65" i="1" s="1"/>
  <c r="C65" i="1"/>
  <c r="C64" i="1"/>
  <c r="D63" i="1"/>
  <c r="C63" i="1"/>
  <c r="H63" i="1" s="1"/>
  <c r="G62" i="1"/>
  <c r="D62" i="1"/>
  <c r="C62" i="1"/>
  <c r="H62" i="1" s="1"/>
  <c r="G61" i="1"/>
  <c r="D61" i="1"/>
  <c r="C61" i="1"/>
  <c r="H61" i="1" s="1"/>
  <c r="D60" i="1"/>
  <c r="C60" i="1"/>
  <c r="H60" i="1" s="1"/>
  <c r="D59" i="1"/>
  <c r="C59" i="1"/>
  <c r="H59" i="1" s="1"/>
  <c r="G58" i="1"/>
  <c r="D58" i="1"/>
  <c r="C58" i="1"/>
  <c r="H58" i="1" s="1"/>
  <c r="G57" i="1"/>
  <c r="D57" i="1"/>
  <c r="C57" i="1"/>
  <c r="H57" i="1" s="1"/>
  <c r="D56" i="1"/>
  <c r="C56" i="1"/>
  <c r="H56" i="1" s="1"/>
  <c r="D55" i="1"/>
  <c r="C55" i="1"/>
  <c r="H55" i="1" s="1"/>
  <c r="G54" i="1"/>
  <c r="D54" i="1"/>
  <c r="C54" i="1"/>
  <c r="H54" i="1" s="1"/>
  <c r="G53" i="1"/>
  <c r="D53" i="1"/>
  <c r="C53" i="1"/>
  <c r="H53" i="1" s="1"/>
  <c r="D52" i="1"/>
  <c r="C52" i="1"/>
  <c r="H52" i="1" s="1"/>
  <c r="D51" i="1"/>
  <c r="C51" i="1"/>
  <c r="H51" i="1" s="1"/>
  <c r="G50" i="1"/>
  <c r="D50" i="1"/>
  <c r="C50" i="1"/>
  <c r="H50" i="1" s="1"/>
  <c r="G49" i="1"/>
  <c r="D49" i="1"/>
  <c r="C49" i="1"/>
  <c r="H49" i="1" s="1"/>
  <c r="D48" i="1"/>
  <c r="C48" i="1"/>
  <c r="H48" i="1" s="1"/>
  <c r="D47" i="1"/>
  <c r="C47" i="1"/>
  <c r="H47" i="1" s="1"/>
  <c r="G46" i="1"/>
  <c r="D46" i="1"/>
  <c r="C46" i="1"/>
  <c r="H46" i="1" s="1"/>
  <c r="D44" i="1"/>
  <c r="C44" i="1"/>
  <c r="H44" i="1" s="1"/>
  <c r="D43" i="1"/>
  <c r="C43" i="1"/>
  <c r="H43" i="1" s="1"/>
  <c r="G42" i="1"/>
  <c r="D42" i="1"/>
  <c r="C42" i="1"/>
  <c r="H42" i="1" s="1"/>
  <c r="G41" i="1"/>
  <c r="D41" i="1"/>
  <c r="C41" i="1"/>
  <c r="H41" i="1" s="1"/>
  <c r="D40" i="1"/>
  <c r="C40" i="1"/>
  <c r="H40" i="1" s="1"/>
  <c r="D39" i="1"/>
  <c r="C39" i="1"/>
  <c r="H39" i="1" s="1"/>
  <c r="G38" i="1"/>
  <c r="D38" i="1"/>
  <c r="C38" i="1"/>
  <c r="H38" i="1" s="1"/>
  <c r="G37" i="1"/>
  <c r="D37" i="1"/>
  <c r="C37" i="1"/>
  <c r="H37" i="1" s="1"/>
  <c r="D36" i="1"/>
  <c r="C36" i="1"/>
  <c r="H36" i="1" s="1"/>
  <c r="D35" i="1"/>
  <c r="C35" i="1"/>
  <c r="H35" i="1" s="1"/>
  <c r="G34" i="1"/>
  <c r="D34" i="1"/>
  <c r="C34" i="1"/>
  <c r="H34" i="1" s="1"/>
  <c r="G33" i="1"/>
  <c r="D33" i="1"/>
  <c r="C33" i="1"/>
  <c r="H33" i="1" s="1"/>
  <c r="D32" i="1"/>
  <c r="C32" i="1"/>
  <c r="H32" i="1" s="1"/>
  <c r="D31" i="1"/>
  <c r="C31" i="1"/>
  <c r="H31" i="1" s="1"/>
  <c r="G30" i="1"/>
  <c r="D30" i="1"/>
  <c r="C30" i="1"/>
  <c r="H30" i="1" s="1"/>
  <c r="G29" i="1"/>
  <c r="D29" i="1"/>
  <c r="C29" i="1"/>
  <c r="H29" i="1" s="1"/>
  <c r="D28" i="1"/>
  <c r="C28" i="1"/>
  <c r="H28" i="1" s="1"/>
  <c r="D27" i="1"/>
  <c r="C27" i="1"/>
  <c r="H27" i="1" s="1"/>
  <c r="G26" i="1"/>
  <c r="D26" i="1"/>
  <c r="C26" i="1"/>
  <c r="H26" i="1" s="1"/>
  <c r="G25" i="1"/>
  <c r="D25" i="1"/>
  <c r="C25" i="1"/>
  <c r="H25" i="1" s="1"/>
  <c r="D24" i="1"/>
  <c r="C24" i="1"/>
  <c r="H24" i="1" s="1"/>
  <c r="D23" i="1"/>
  <c r="C23" i="1"/>
  <c r="H23" i="1" s="1"/>
  <c r="G22" i="1"/>
  <c r="D22" i="1"/>
  <c r="C22" i="1"/>
  <c r="H22" i="1" s="1"/>
  <c r="G21" i="1"/>
  <c r="D21" i="1"/>
  <c r="C21" i="1"/>
  <c r="H21" i="1" s="1"/>
  <c r="D20" i="1"/>
  <c r="C20" i="1"/>
  <c r="H20" i="1" s="1"/>
  <c r="D19" i="1"/>
  <c r="C19" i="1"/>
  <c r="H19" i="1" s="1"/>
  <c r="G18" i="1"/>
  <c r="D18" i="1"/>
  <c r="C18" i="1"/>
  <c r="H18" i="1" s="1"/>
  <c r="G17" i="1"/>
  <c r="D17" i="1"/>
  <c r="C17" i="1"/>
  <c r="H17" i="1" s="1"/>
  <c r="D16" i="1"/>
  <c r="C16" i="1"/>
  <c r="H16" i="1" s="1"/>
  <c r="D15" i="1"/>
  <c r="C15" i="1"/>
  <c r="H15" i="1" s="1"/>
  <c r="G14" i="1"/>
  <c r="D14" i="1"/>
  <c r="C14" i="1"/>
  <c r="H14" i="1" s="1"/>
  <c r="G13" i="1"/>
  <c r="D13" i="1"/>
  <c r="C13" i="1"/>
  <c r="H13" i="1" s="1"/>
  <c r="D12" i="1"/>
  <c r="C12" i="1"/>
  <c r="H12" i="1" s="1"/>
  <c r="D11" i="1"/>
  <c r="C11" i="1"/>
  <c r="H11" i="1" s="1"/>
  <c r="G10" i="1"/>
  <c r="D10" i="1"/>
  <c r="C10" i="1"/>
  <c r="H10" i="1" s="1"/>
  <c r="G9" i="1"/>
  <c r="D9" i="1"/>
  <c r="C9" i="1"/>
  <c r="H9" i="1" s="1"/>
  <c r="D8" i="1"/>
  <c r="C8" i="1"/>
  <c r="H8" i="1" s="1"/>
  <c r="D7" i="1"/>
  <c r="C7" i="1"/>
  <c r="H7" i="1" s="1"/>
  <c r="G6" i="1"/>
  <c r="D6" i="1"/>
  <c r="C6" i="1"/>
  <c r="H6" i="1" s="1"/>
  <c r="G5" i="1"/>
  <c r="D5" i="1"/>
  <c r="C5" i="1"/>
  <c r="H5" i="1" s="1"/>
  <c r="D4" i="1"/>
  <c r="C4" i="1"/>
  <c r="H4" i="1" s="1"/>
  <c r="C3" i="1"/>
  <c r="I1541" i="1" l="1"/>
  <c r="G1540" i="1"/>
  <c r="J1541" i="1"/>
  <c r="E322" i="9"/>
  <c r="B322" i="9" s="1"/>
  <c r="G1027" i="1"/>
  <c r="H1368" i="1"/>
  <c r="H1251" i="1"/>
  <c r="G1251" i="1"/>
  <c r="E178" i="5"/>
  <c r="H336" i="9" s="1"/>
  <c r="H1385" i="1"/>
  <c r="G1385" i="1"/>
  <c r="G1384" i="1"/>
  <c r="H1389" i="1"/>
  <c r="G1388" i="1"/>
  <c r="H1260" i="1"/>
  <c r="G1264" i="1"/>
  <c r="H1264" i="1"/>
  <c r="E255" i="5"/>
  <c r="D1259" i="1" s="1"/>
  <c r="G1259" i="1" s="1"/>
  <c r="F260" i="5"/>
  <c r="E304" i="9"/>
  <c r="B304" i="9" s="1"/>
  <c r="G1339" i="1"/>
  <c r="E326" i="9"/>
  <c r="B326" i="9" s="1"/>
  <c r="G1606" i="1"/>
  <c r="G1635" i="1"/>
  <c r="H1629" i="1"/>
  <c r="G1629" i="1"/>
  <c r="G1630" i="1"/>
  <c r="G1681" i="1"/>
  <c r="D25" i="8"/>
  <c r="C1602" i="1" s="1"/>
  <c r="H1602" i="1" s="1"/>
  <c r="G1613" i="1"/>
  <c r="G1605" i="1"/>
  <c r="C1604" i="1"/>
  <c r="G1587" i="1"/>
  <c r="G1585" i="1"/>
  <c r="H1583" i="1"/>
  <c r="G1583" i="1"/>
  <c r="G1586" i="1"/>
  <c r="E320" i="9"/>
  <c r="B320" i="9" s="1"/>
  <c r="H1200" i="1"/>
  <c r="G1338" i="1"/>
  <c r="H1258" i="1"/>
  <c r="H1256" i="1"/>
  <c r="H1229" i="1"/>
  <c r="H1168" i="1"/>
  <c r="H1166" i="1"/>
  <c r="H1165" i="1"/>
  <c r="H1060" i="1"/>
  <c r="H1052" i="1"/>
  <c r="H1050" i="1"/>
  <c r="H1038" i="1"/>
  <c r="H1036" i="1"/>
  <c r="D1034" i="1"/>
  <c r="H1035" i="1"/>
  <c r="H1033" i="1"/>
  <c r="H1031" i="1"/>
  <c r="G1028" i="1"/>
  <c r="G1024" i="1"/>
  <c r="G1025" i="1"/>
  <c r="E12" i="5"/>
  <c r="D1017" i="1" s="1"/>
  <c r="G1017" i="1" s="1"/>
  <c r="G1023" i="1"/>
  <c r="G1022" i="1"/>
  <c r="G1021" i="1"/>
  <c r="F13" i="5"/>
  <c r="D1018" i="1"/>
  <c r="G1013" i="1"/>
  <c r="H1013" i="1"/>
  <c r="F8" i="5"/>
  <c r="E312" i="9"/>
  <c r="B312" i="9" s="1"/>
  <c r="E311" i="9"/>
  <c r="E31" i="9"/>
  <c r="B31" i="9" s="1"/>
  <c r="E36" i="9"/>
  <c r="B36" i="9" s="1"/>
  <c r="E307" i="9"/>
  <c r="B307" i="9" s="1"/>
  <c r="D423" i="1"/>
  <c r="H414" i="1"/>
  <c r="D421" i="1"/>
  <c r="G421" i="1" s="1"/>
  <c r="E648" i="4"/>
  <c r="D642" i="1" s="1"/>
  <c r="D422" i="1"/>
  <c r="G422" i="1" s="1"/>
  <c r="H300" i="1"/>
  <c r="E294" i="9"/>
  <c r="B294" i="9" s="1"/>
  <c r="E51" i="9"/>
  <c r="B51" i="9" s="1"/>
  <c r="E46" i="9"/>
  <c r="B46" i="9" s="1"/>
  <c r="E26" i="9"/>
  <c r="B26" i="9" s="1"/>
  <c r="H604" i="1"/>
  <c r="H603" i="1"/>
  <c r="E157" i="9"/>
  <c r="B157" i="9" s="1"/>
  <c r="H374" i="1"/>
  <c r="E373" i="4"/>
  <c r="D368" i="1" s="1"/>
  <c r="G215" i="1"/>
  <c r="G207" i="1"/>
  <c r="F244" i="9"/>
  <c r="B244" i="9" s="1"/>
  <c r="B242" i="9"/>
  <c r="E55" i="9"/>
  <c r="B55" i="9" s="1"/>
  <c r="B239" i="9"/>
  <c r="E50" i="9"/>
  <c r="B50" i="9" s="1"/>
  <c r="G175" i="1"/>
  <c r="H168" i="1"/>
  <c r="F170" i="4"/>
  <c r="H164" i="1"/>
  <c r="E164" i="4"/>
  <c r="D160" i="1" s="1"/>
  <c r="H156" i="1"/>
  <c r="F160" i="4"/>
  <c r="G155" i="1"/>
  <c r="G151" i="1"/>
  <c r="H150" i="1"/>
  <c r="H134" i="1"/>
  <c r="E134" i="4"/>
  <c r="D130" i="1" s="1"/>
  <c r="G130" i="1" s="1"/>
  <c r="H132" i="1"/>
  <c r="F126" i="4"/>
  <c r="H122" i="1"/>
  <c r="H121" i="1"/>
  <c r="H124" i="1"/>
  <c r="F236" i="9"/>
  <c r="B236" i="9" s="1"/>
  <c r="H108" i="1"/>
  <c r="H113" i="1"/>
  <c r="H64" i="1"/>
  <c r="E49" i="4"/>
  <c r="D45" i="1" s="1"/>
  <c r="E34" i="9"/>
  <c r="B34" i="9" s="1"/>
  <c r="H65" i="1"/>
  <c r="E37" i="9"/>
  <c r="B37" i="9" s="1"/>
  <c r="E327" i="9"/>
  <c r="B327" i="9" s="1"/>
  <c r="E329" i="9"/>
  <c r="B329" i="9" s="1"/>
  <c r="H230" i="1"/>
  <c r="G230" i="1"/>
  <c r="H330" i="1"/>
  <c r="G330" i="1"/>
  <c r="H423" i="1"/>
  <c r="G423" i="1"/>
  <c r="H430" i="1"/>
  <c r="G430" i="1"/>
  <c r="H438" i="1"/>
  <c r="G438" i="1"/>
  <c r="H446" i="1"/>
  <c r="G446"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31" i="1"/>
  <c r="G132" i="1"/>
  <c r="G139" i="1"/>
  <c r="G140" i="1"/>
  <c r="G147" i="1"/>
  <c r="G150" i="1"/>
  <c r="G159" i="1"/>
  <c r="G163" i="1"/>
  <c r="H170" i="1"/>
  <c r="G170" i="1"/>
  <c r="G179" i="1"/>
  <c r="H186" i="1"/>
  <c r="G186" i="1"/>
  <c r="G195" i="1"/>
  <c r="H202" i="1"/>
  <c r="G202" i="1"/>
  <c r="G211" i="1"/>
  <c r="H218" i="1"/>
  <c r="G218" i="1"/>
  <c r="G227" i="1"/>
  <c r="H234" i="1"/>
  <c r="G234" i="1"/>
  <c r="G243" i="1"/>
  <c r="H250" i="1"/>
  <c r="G250" i="1"/>
  <c r="G259" i="1"/>
  <c r="H266" i="1"/>
  <c r="G266" i="1"/>
  <c r="H270" i="1"/>
  <c r="G270" i="1"/>
  <c r="G279" i="1"/>
  <c r="H286" i="1"/>
  <c r="G286" i="1"/>
  <c r="G299" i="1"/>
  <c r="G307" i="1"/>
  <c r="H314" i="1"/>
  <c r="G314" i="1"/>
  <c r="H318" i="1"/>
  <c r="G318" i="1"/>
  <c r="G327" i="1"/>
  <c r="H334" i="1"/>
  <c r="G334" i="1"/>
  <c r="G343" i="1"/>
  <c r="H346" i="1"/>
  <c r="G346" i="1"/>
  <c r="H354" i="1"/>
  <c r="G354" i="1"/>
  <c r="H357" i="1"/>
  <c r="G357" i="1"/>
  <c r="H365" i="1"/>
  <c r="G365" i="1"/>
  <c r="H369" i="1"/>
  <c r="G369" i="1"/>
  <c r="H377" i="1"/>
  <c r="G377" i="1"/>
  <c r="H385" i="1"/>
  <c r="G385" i="1"/>
  <c r="H393" i="1"/>
  <c r="G393" i="1"/>
  <c r="H401" i="1"/>
  <c r="G401" i="1"/>
  <c r="H409" i="1"/>
  <c r="G409" i="1"/>
  <c r="H198" i="1"/>
  <c r="G198" i="1"/>
  <c r="H214" i="1"/>
  <c r="G214" i="1"/>
  <c r="H246" i="1"/>
  <c r="G246" i="1"/>
  <c r="H310" i="1"/>
  <c r="G310"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6" i="1"/>
  <c r="G134" i="1"/>
  <c r="G142" i="1"/>
  <c r="G152" i="1"/>
  <c r="H174" i="1"/>
  <c r="G174" i="1"/>
  <c r="H190" i="1"/>
  <c r="G190" i="1"/>
  <c r="H206" i="1"/>
  <c r="G206" i="1"/>
  <c r="H222" i="1"/>
  <c r="G222" i="1"/>
  <c r="H238" i="1"/>
  <c r="G238" i="1"/>
  <c r="H254" i="1"/>
  <c r="G254" i="1"/>
  <c r="H274" i="1"/>
  <c r="G274" i="1"/>
  <c r="H290" i="1"/>
  <c r="G290" i="1"/>
  <c r="H322" i="1"/>
  <c r="G322" i="1"/>
  <c r="H338" i="1"/>
  <c r="G338" i="1"/>
  <c r="H426" i="1"/>
  <c r="G426" i="1"/>
  <c r="H434" i="1"/>
  <c r="G434" i="1"/>
  <c r="H442" i="1"/>
  <c r="G442" i="1"/>
  <c r="H450" i="1"/>
  <c r="G450" i="1"/>
  <c r="H780" i="1"/>
  <c r="G780" i="1"/>
  <c r="H796" i="1"/>
  <c r="G796" i="1"/>
  <c r="H812" i="1"/>
  <c r="G812" i="1"/>
  <c r="H828" i="1"/>
  <c r="G828" i="1"/>
  <c r="H844" i="1"/>
  <c r="G844" i="1"/>
  <c r="H860" i="1"/>
  <c r="G860" i="1"/>
  <c r="H166" i="1"/>
  <c r="G166" i="1"/>
  <c r="H182" i="1"/>
  <c r="G182" i="1"/>
  <c r="H262" i="1"/>
  <c r="G262" i="1"/>
  <c r="H282" i="1"/>
  <c r="G282" i="1"/>
  <c r="H302" i="1"/>
  <c r="G302" i="1"/>
  <c r="H415" i="1"/>
  <c r="G415" i="1"/>
  <c r="G127" i="1"/>
  <c r="G135" i="1"/>
  <c r="G143" i="1"/>
  <c r="H158" i="1"/>
  <c r="G158" i="1"/>
  <c r="H162" i="1"/>
  <c r="G162" i="1"/>
  <c r="G171" i="1"/>
  <c r="H178" i="1"/>
  <c r="G178" i="1"/>
  <c r="G187" i="1"/>
  <c r="H194" i="1"/>
  <c r="G194" i="1"/>
  <c r="G203" i="1"/>
  <c r="H210" i="1"/>
  <c r="G210" i="1"/>
  <c r="G219" i="1"/>
  <c r="G235" i="1"/>
  <c r="H242" i="1"/>
  <c r="G242" i="1"/>
  <c r="G251" i="1"/>
  <c r="H258" i="1"/>
  <c r="G258" i="1"/>
  <c r="G267" i="1"/>
  <c r="G271" i="1"/>
  <c r="H278" i="1"/>
  <c r="G278" i="1"/>
  <c r="G287" i="1"/>
  <c r="H294" i="1"/>
  <c r="G294" i="1"/>
  <c r="H298" i="1"/>
  <c r="G298" i="1"/>
  <c r="H306" i="1"/>
  <c r="G306" i="1"/>
  <c r="G315" i="1"/>
  <c r="G319" i="1"/>
  <c r="H326" i="1"/>
  <c r="G326" i="1"/>
  <c r="G335" i="1"/>
  <c r="H342" i="1"/>
  <c r="G342" i="1"/>
  <c r="H350" i="1"/>
  <c r="G350" i="1"/>
  <c r="H361" i="1"/>
  <c r="G361" i="1"/>
  <c r="H373" i="1"/>
  <c r="G373" i="1"/>
  <c r="H381" i="1"/>
  <c r="G381" i="1"/>
  <c r="H389" i="1"/>
  <c r="G389" i="1"/>
  <c r="H397" i="1"/>
  <c r="G397" i="1"/>
  <c r="H405" i="1"/>
  <c r="G405" i="1"/>
  <c r="H876" i="1"/>
  <c r="G876" i="1"/>
  <c r="H892" i="1"/>
  <c r="G892" i="1"/>
  <c r="H125" i="1"/>
  <c r="H129" i="1"/>
  <c r="H133" i="1"/>
  <c r="H137" i="1"/>
  <c r="H141" i="1"/>
  <c r="H145"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301" i="1"/>
  <c r="H305" i="1"/>
  <c r="H309" i="1"/>
  <c r="H313" i="1"/>
  <c r="H317" i="1"/>
  <c r="H321" i="1"/>
  <c r="H325" i="1"/>
  <c r="H329" i="1"/>
  <c r="H333" i="1"/>
  <c r="H337" i="1"/>
  <c r="H341" i="1"/>
  <c r="G347" i="1"/>
  <c r="G351" i="1"/>
  <c r="G358" i="1"/>
  <c r="G362" i="1"/>
  <c r="G366" i="1"/>
  <c r="G370" i="1"/>
  <c r="G374" i="1"/>
  <c r="G378" i="1"/>
  <c r="G382" i="1"/>
  <c r="G386" i="1"/>
  <c r="G390" i="1"/>
  <c r="G394" i="1"/>
  <c r="G398" i="1"/>
  <c r="G402" i="1"/>
  <c r="G406" i="1"/>
  <c r="G410" i="1"/>
  <c r="G416" i="1"/>
  <c r="G427" i="1"/>
  <c r="G431" i="1"/>
  <c r="G435" i="1"/>
  <c r="G439" i="1"/>
  <c r="G443" i="1"/>
  <c r="G447"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92" i="1"/>
  <c r="G792" i="1"/>
  <c r="H808" i="1"/>
  <c r="G808" i="1"/>
  <c r="H824" i="1"/>
  <c r="G824" i="1"/>
  <c r="H840" i="1"/>
  <c r="G840" i="1"/>
  <c r="H856" i="1"/>
  <c r="G856" i="1"/>
  <c r="H872" i="1"/>
  <c r="G872" i="1"/>
  <c r="H888" i="1"/>
  <c r="G888" i="1"/>
  <c r="H788" i="1"/>
  <c r="G788" i="1"/>
  <c r="H804" i="1"/>
  <c r="G804" i="1"/>
  <c r="H820" i="1"/>
  <c r="G820" i="1"/>
  <c r="H836" i="1"/>
  <c r="G836" i="1"/>
  <c r="H852" i="1"/>
  <c r="G852" i="1"/>
  <c r="H868" i="1"/>
  <c r="G868" i="1"/>
  <c r="H884" i="1"/>
  <c r="G884" i="1"/>
  <c r="G1267" i="1"/>
  <c r="H1267" i="1"/>
  <c r="G1275" i="1"/>
  <c r="H1275"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299" i="1"/>
  <c r="H307" i="1"/>
  <c r="H311" i="1"/>
  <c r="H315" i="1"/>
  <c r="H319" i="1"/>
  <c r="H323" i="1"/>
  <c r="H327" i="1"/>
  <c r="H331" i="1"/>
  <c r="H335" i="1"/>
  <c r="H339" i="1"/>
  <c r="H343"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84" i="1"/>
  <c r="G784" i="1"/>
  <c r="H800" i="1"/>
  <c r="G800" i="1"/>
  <c r="H816" i="1"/>
  <c r="G816" i="1"/>
  <c r="H832" i="1"/>
  <c r="G832" i="1"/>
  <c r="H848" i="1"/>
  <c r="G848" i="1"/>
  <c r="H864" i="1"/>
  <c r="G864" i="1"/>
  <c r="H880" i="1"/>
  <c r="G880" i="1"/>
  <c r="H896" i="1"/>
  <c r="G896" i="1"/>
  <c r="H1183" i="1"/>
  <c r="G1183" i="1"/>
  <c r="H1185" i="1"/>
  <c r="G1185" i="1"/>
  <c r="H1187" i="1"/>
  <c r="G1187" i="1"/>
  <c r="H1189" i="1"/>
  <c r="G1189" i="1"/>
  <c r="H1191" i="1"/>
  <c r="G1191" i="1"/>
  <c r="H1193" i="1"/>
  <c r="G1193" i="1"/>
  <c r="H1195" i="1"/>
  <c r="G1195" i="1"/>
  <c r="G1197" i="1"/>
  <c r="H1197" i="1"/>
  <c r="G1205" i="1"/>
  <c r="H1205" i="1"/>
  <c r="G1212" i="1"/>
  <c r="H1212" i="1"/>
  <c r="G1220" i="1"/>
  <c r="H1220" i="1"/>
  <c r="G1228" i="1"/>
  <c r="H1228" i="1"/>
  <c r="G1236" i="1"/>
  <c r="H1236" i="1"/>
  <c r="G1244" i="1"/>
  <c r="H1244" i="1"/>
  <c r="G1252" i="1"/>
  <c r="H125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G1553" i="1"/>
  <c r="I1553" i="1" s="1"/>
  <c r="J1553" i="1"/>
  <c r="H1553" i="1"/>
  <c r="H1184" i="1"/>
  <c r="G1184" i="1"/>
  <c r="H1186" i="1"/>
  <c r="G1186" i="1"/>
  <c r="H1188" i="1"/>
  <c r="G1188" i="1"/>
  <c r="H1190" i="1"/>
  <c r="G1190" i="1"/>
  <c r="H1192" i="1"/>
  <c r="G1192" i="1"/>
  <c r="H1194" i="1"/>
  <c r="G1194" i="1"/>
  <c r="H1196" i="1"/>
  <c r="G1196" i="1"/>
  <c r="G1201" i="1"/>
  <c r="H1201" i="1"/>
  <c r="G1208" i="1"/>
  <c r="H1208" i="1"/>
  <c r="G1216" i="1"/>
  <c r="H1216" i="1"/>
  <c r="G1224" i="1"/>
  <c r="H1224" i="1"/>
  <c r="G1232" i="1"/>
  <c r="H1232" i="1"/>
  <c r="G1240" i="1"/>
  <c r="H1240" i="1"/>
  <c r="G1248" i="1"/>
  <c r="H1248" i="1"/>
  <c r="G1263" i="1"/>
  <c r="H1263" i="1"/>
  <c r="G1271" i="1"/>
  <c r="H1271"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277" i="1"/>
  <c r="H1277" i="1"/>
  <c r="G1355" i="1"/>
  <c r="H1355" i="1"/>
  <c r="G1363" i="1"/>
  <c r="H1363" i="1"/>
  <c r="G1371" i="1"/>
  <c r="H1371" i="1"/>
  <c r="G1379" i="1"/>
  <c r="H1379" i="1"/>
  <c r="G1387" i="1"/>
  <c r="H1387" i="1"/>
  <c r="G1395" i="1"/>
  <c r="H1395" i="1"/>
  <c r="G1403" i="1"/>
  <c r="H1403" i="1"/>
  <c r="G1411" i="1"/>
  <c r="H1411" i="1"/>
  <c r="G1419" i="1"/>
  <c r="H1419" i="1"/>
  <c r="G1427" i="1"/>
  <c r="H1427" i="1"/>
  <c r="G1434" i="1"/>
  <c r="H1434" i="1"/>
  <c r="G1442" i="1"/>
  <c r="H1442" i="1"/>
  <c r="G1450" i="1"/>
  <c r="H1450" i="1"/>
  <c r="G1458" i="1"/>
  <c r="H1458" i="1"/>
  <c r="G1549" i="1"/>
  <c r="I1549" i="1" s="1"/>
  <c r="J1549" i="1"/>
  <c r="H1549"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H1564" i="1"/>
  <c r="G1564" i="1"/>
  <c r="I1564" i="1" s="1"/>
  <c r="J1564" i="1"/>
  <c r="H1199" i="1"/>
  <c r="H1203" i="1"/>
  <c r="H1210" i="1"/>
  <c r="H1214" i="1"/>
  <c r="H1218" i="1"/>
  <c r="H1222" i="1"/>
  <c r="H1226" i="1"/>
  <c r="H1230" i="1"/>
  <c r="H1234" i="1"/>
  <c r="H1238" i="1"/>
  <c r="H1242" i="1"/>
  <c r="H1246" i="1"/>
  <c r="H1250" i="1"/>
  <c r="H1254" i="1"/>
  <c r="H1257" i="1"/>
  <c r="H1261" i="1"/>
  <c r="H1265" i="1"/>
  <c r="H1269" i="1"/>
  <c r="H1273" i="1"/>
  <c r="G1276" i="1"/>
  <c r="H1276" i="1"/>
  <c r="G1359" i="1"/>
  <c r="H1359" i="1"/>
  <c r="G1367" i="1"/>
  <c r="H1367" i="1"/>
  <c r="G1375" i="1"/>
  <c r="H1375" i="1"/>
  <c r="G1383" i="1"/>
  <c r="H1383" i="1"/>
  <c r="G1391" i="1"/>
  <c r="H1391" i="1"/>
  <c r="G1399" i="1"/>
  <c r="H1399" i="1"/>
  <c r="G1407" i="1"/>
  <c r="H1407" i="1"/>
  <c r="G1415" i="1"/>
  <c r="H1415" i="1"/>
  <c r="G1423" i="1"/>
  <c r="H1423" i="1"/>
  <c r="G1438" i="1"/>
  <c r="H1438" i="1"/>
  <c r="G1446" i="1"/>
  <c r="H1446" i="1"/>
  <c r="G1454" i="1"/>
  <c r="H1454" i="1"/>
  <c r="H1581" i="1"/>
  <c r="G1581" i="1"/>
  <c r="I1581" i="1" s="1"/>
  <c r="J1581" i="1"/>
  <c r="H1584" i="1"/>
  <c r="G1584" i="1"/>
  <c r="H1600" i="1"/>
  <c r="G1600" i="1"/>
  <c r="H1616" i="1"/>
  <c r="G1616" i="1"/>
  <c r="G1401" i="1"/>
  <c r="G1551" i="1"/>
  <c r="J1551" i="1"/>
  <c r="H1551" i="1"/>
  <c r="H1555" i="1"/>
  <c r="G1555" i="1"/>
  <c r="H1557" i="1"/>
  <c r="G1557" i="1"/>
  <c r="I1557" i="1" s="1"/>
  <c r="J1557" i="1"/>
  <c r="H1576" i="1"/>
  <c r="G1576" i="1"/>
  <c r="J1576" i="1"/>
  <c r="H1624" i="1"/>
  <c r="G1624" i="1"/>
  <c r="H1648" i="1"/>
  <c r="G1648" i="1"/>
  <c r="H1656" i="1"/>
  <c r="G1656" i="1"/>
  <c r="H1672" i="1"/>
  <c r="G1672" i="1"/>
  <c r="H1684" i="1"/>
  <c r="G1684" i="1"/>
  <c r="F7" i="4"/>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57" i="1"/>
  <c r="H1461" i="1"/>
  <c r="H1568" i="1"/>
  <c r="G1568" i="1"/>
  <c r="J1568" i="1"/>
  <c r="H1596" i="1"/>
  <c r="G1596" i="1"/>
  <c r="H1612" i="1"/>
  <c r="G1612" i="1"/>
  <c r="H1636" i="1"/>
  <c r="G1636" i="1"/>
  <c r="H1652" i="1"/>
  <c r="G1652" i="1"/>
  <c r="H1660" i="1"/>
  <c r="G1660" i="1"/>
  <c r="F362" i="4"/>
  <c r="D361" i="4"/>
  <c r="F70" i="5"/>
  <c r="F136" i="5"/>
  <c r="D135" i="5"/>
  <c r="F252" i="5"/>
  <c r="H1561" i="1"/>
  <c r="G1561" i="1"/>
  <c r="I1561" i="1" s="1"/>
  <c r="J1561" i="1"/>
  <c r="H1680" i="1"/>
  <c r="G1680" i="1"/>
  <c r="F53" i="4"/>
  <c r="D49" i="4"/>
  <c r="F68" i="4"/>
  <c r="F83" i="4"/>
  <c r="D82" i="4"/>
  <c r="F134" i="4"/>
  <c r="F585" i="4"/>
  <c r="D584" i="4"/>
  <c r="D51" i="8"/>
  <c r="C1628" i="1" s="1"/>
  <c r="C1634" i="1"/>
  <c r="H1542" i="1"/>
  <c r="G1542" i="1"/>
  <c r="H1544" i="1"/>
  <c r="G1544" i="1"/>
  <c r="H1546" i="1"/>
  <c r="G1546" i="1"/>
  <c r="I1558" i="1"/>
  <c r="I1562" i="1"/>
  <c r="I1565" i="1"/>
  <c r="I1569" i="1"/>
  <c r="I1573" i="1"/>
  <c r="H1579" i="1"/>
  <c r="G1579" i="1"/>
  <c r="J1579" i="1"/>
  <c r="H1588" i="1"/>
  <c r="G1588" i="1"/>
  <c r="H1604" i="1"/>
  <c r="G1604" i="1"/>
  <c r="H1620" i="1"/>
  <c r="G1620" i="1"/>
  <c r="H1632" i="1"/>
  <c r="G1632" i="1"/>
  <c r="H1640" i="1"/>
  <c r="G1640" i="1"/>
  <c r="H1664" i="1"/>
  <c r="G1664" i="1"/>
  <c r="E7" i="4"/>
  <c r="F141" i="4"/>
  <c r="D140" i="4"/>
  <c r="H24" i="9"/>
  <c r="G24" i="9"/>
  <c r="F153" i="4"/>
  <c r="F536" i="4"/>
  <c r="H22" i="3"/>
  <c r="D5" i="7"/>
  <c r="H34" i="3"/>
  <c r="H1556" i="1"/>
  <c r="G1556" i="1"/>
  <c r="H1559" i="1"/>
  <c r="G1559" i="1"/>
  <c r="J1559" i="1"/>
  <c r="H1563" i="1"/>
  <c r="G1563" i="1"/>
  <c r="H1566" i="1"/>
  <c r="G1566" i="1"/>
  <c r="J1566" i="1"/>
  <c r="H1570" i="1"/>
  <c r="G1570" i="1"/>
  <c r="J1570" i="1"/>
  <c r="H1574" i="1"/>
  <c r="G1574" i="1"/>
  <c r="I1574" i="1" s="1"/>
  <c r="J1574" i="1"/>
  <c r="I1580" i="1"/>
  <c r="H1592" i="1"/>
  <c r="G1592" i="1"/>
  <c r="H1608" i="1"/>
  <c r="G1608" i="1"/>
  <c r="H1644" i="1"/>
  <c r="G1644" i="1"/>
  <c r="H1668" i="1"/>
  <c r="G1668" i="1"/>
  <c r="H1674" i="1"/>
  <c r="H1676" i="1"/>
  <c r="G1676" i="1"/>
  <c r="F107" i="4"/>
  <c r="D106" i="4"/>
  <c r="F154" i="4"/>
  <c r="F165" i="4"/>
  <c r="D164" i="4"/>
  <c r="F216" i="4"/>
  <c r="D273" i="4"/>
  <c r="E308" i="4"/>
  <c r="D321" i="4"/>
  <c r="F426" i="4"/>
  <c r="D647" i="4"/>
  <c r="F204" i="5"/>
  <c r="D203" i="5"/>
  <c r="F94" i="6"/>
  <c r="C1490" i="1"/>
  <c r="E114" i="6"/>
  <c r="F114" i="6" s="1"/>
  <c r="E5" i="7"/>
  <c r="D1539" i="1"/>
  <c r="F202" i="4"/>
  <c r="F231" i="4"/>
  <c r="D230" i="4"/>
  <c r="F310" i="4"/>
  <c r="D309" i="4"/>
  <c r="D373" i="4"/>
  <c r="G336" i="9"/>
  <c r="E336" i="9" s="1"/>
  <c r="B336" i="9" s="1"/>
  <c r="F178" i="5"/>
  <c r="F255" i="5"/>
  <c r="F89" i="6"/>
  <c r="C1485" i="1"/>
  <c r="D466" i="4"/>
  <c r="F572" i="4"/>
  <c r="D571" i="4"/>
  <c r="E584" i="4"/>
  <c r="D578" i="1" s="1"/>
  <c r="F609" i="4"/>
  <c r="F630" i="4"/>
  <c r="D629" i="4"/>
  <c r="G315" i="9"/>
  <c r="G316" i="9"/>
  <c r="D147" i="5"/>
  <c r="F150" i="5"/>
  <c r="D274" i="5"/>
  <c r="D251" i="5" s="1"/>
  <c r="F277" i="5"/>
  <c r="F36" i="6"/>
  <c r="D35" i="6"/>
  <c r="D141" i="6" s="1"/>
  <c r="D648" i="4"/>
  <c r="E536" i="4"/>
  <c r="F607" i="4"/>
  <c r="G156" i="9"/>
  <c r="E156" i="9" s="1"/>
  <c r="B156" i="9" s="1"/>
  <c r="G314" i="9"/>
  <c r="E314" i="9" s="1"/>
  <c r="B314" i="9" s="1"/>
  <c r="F89" i="5"/>
  <c r="D88" i="5"/>
  <c r="H316" i="9"/>
  <c r="H315" i="9"/>
  <c r="G339" i="9"/>
  <c r="E339" i="9" s="1"/>
  <c r="B339" i="9" s="1"/>
  <c r="F219" i="5"/>
  <c r="F5" i="6"/>
  <c r="E35" i="6"/>
  <c r="F130" i="6"/>
  <c r="D129" i="6"/>
  <c r="E466" i="4"/>
  <c r="D460" i="1" s="1"/>
  <c r="D522" i="4"/>
  <c r="F529" i="4"/>
  <c r="E571" i="4"/>
  <c r="D565" i="1" s="1"/>
  <c r="D597" i="4"/>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180" i="9"/>
  <c r="H179" i="9"/>
  <c r="G310" i="9"/>
  <c r="M228" i="9"/>
  <c r="G179" i="9"/>
  <c r="E179" i="9" s="1"/>
  <c r="B179" i="9" s="1"/>
  <c r="G178" i="9"/>
  <c r="E178" i="9" s="1"/>
  <c r="B178" i="9" s="1"/>
  <c r="G177" i="9"/>
  <c r="E177" i="9" s="1"/>
  <c r="B177" i="9" s="1"/>
  <c r="G176" i="9"/>
  <c r="E176" i="9" s="1"/>
  <c r="B176" i="9" s="1"/>
  <c r="G175" i="9"/>
  <c r="E175" i="9" s="1"/>
  <c r="B175" i="9" s="1"/>
  <c r="G174" i="9"/>
  <c r="E174" i="9" s="1"/>
  <c r="B174" i="9" s="1"/>
  <c r="H309" i="9"/>
  <c r="G210" i="9"/>
  <c r="E210" i="9" s="1"/>
  <c r="B210" i="9" s="1"/>
  <c r="G209" i="9"/>
  <c r="E209" i="9" s="1"/>
  <c r="B209" i="9" s="1"/>
  <c r="G208" i="9"/>
  <c r="E208" i="9" s="1"/>
  <c r="B208"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88" i="5"/>
  <c r="D1093" i="1" s="1"/>
  <c r="E177" i="5"/>
  <c r="E172" i="9"/>
  <c r="B172" i="9" s="1"/>
  <c r="E168" i="9"/>
  <c r="B168" i="9" s="1"/>
  <c r="B234" i="9"/>
  <c r="F240" i="9"/>
  <c r="B240" i="9" s="1"/>
  <c r="B247" i="9"/>
  <c r="B255" i="9"/>
  <c r="B263" i="9"/>
  <c r="B271" i="9"/>
  <c r="B279" i="9"/>
  <c r="B287" i="9"/>
  <c r="B305" i="9"/>
  <c r="B311" i="9"/>
  <c r="E317" i="9"/>
  <c r="B317" i="9" s="1"/>
  <c r="E325" i="9"/>
  <c r="B325" i="9" s="1"/>
  <c r="B230" i="9"/>
  <c r="B231" i="9"/>
  <c r="B251" i="9"/>
  <c r="B259" i="9"/>
  <c r="B267" i="9"/>
  <c r="B275" i="9"/>
  <c r="B283" i="9"/>
  <c r="B291" i="9"/>
  <c r="E303" i="9"/>
  <c r="B303" i="9" s="1"/>
  <c r="B323" i="9"/>
  <c r="B331" i="9"/>
  <c r="D1182" i="1" l="1"/>
  <c r="G1182" i="1" s="1"/>
  <c r="H1259" i="1"/>
  <c r="E251" i="5"/>
  <c r="F251" i="5" s="1"/>
  <c r="D44" i="8"/>
  <c r="H19" i="9" s="1"/>
  <c r="E19" i="9" s="1"/>
  <c r="B19" i="9" s="1"/>
  <c r="G1602" i="1"/>
  <c r="H1182" i="1"/>
  <c r="H1017" i="1"/>
  <c r="G1034" i="1"/>
  <c r="H1034" i="1"/>
  <c r="E7" i="5"/>
  <c r="D1012" i="1" s="1"/>
  <c r="F12" i="5"/>
  <c r="G1018" i="1"/>
  <c r="H1018" i="1"/>
  <c r="I22" i="3"/>
  <c r="H421" i="1"/>
  <c r="H422" i="1"/>
  <c r="B207" i="9"/>
  <c r="E360" i="4"/>
  <c r="E417" i="4" s="1"/>
  <c r="D412" i="1" s="1"/>
  <c r="E152" i="4"/>
  <c r="E299" i="4" s="1"/>
  <c r="E24" i="9"/>
  <c r="B24" i="9" s="1"/>
  <c r="H130" i="1"/>
  <c r="H31" i="3"/>
  <c r="C1537" i="1"/>
  <c r="H25" i="3"/>
  <c r="C1255" i="1"/>
  <c r="F88" i="5"/>
  <c r="C1093" i="1"/>
  <c r="F147" i="5"/>
  <c r="C1152" i="1"/>
  <c r="F309" i="4"/>
  <c r="D308" i="4"/>
  <c r="C304" i="1"/>
  <c r="F106" i="4"/>
  <c r="C102" i="1"/>
  <c r="G346" i="9"/>
  <c r="E346" i="9" s="1"/>
  <c r="H33" i="3"/>
  <c r="C1538" i="1"/>
  <c r="F135" i="5"/>
  <c r="C1140" i="1"/>
  <c r="F597" i="4"/>
  <c r="C591" i="1"/>
  <c r="D1431" i="1"/>
  <c r="I28" i="3"/>
  <c r="D1538" i="1"/>
  <c r="I33" i="3"/>
  <c r="G338" i="9"/>
  <c r="E338" i="9" s="1"/>
  <c r="B338" i="9" s="1"/>
  <c r="F203" i="5"/>
  <c r="C1207" i="1"/>
  <c r="E6" i="4"/>
  <c r="D3" i="1"/>
  <c r="H1628" i="1"/>
  <c r="G1628" i="1"/>
  <c r="F82" i="4"/>
  <c r="C78" i="1"/>
  <c r="D6" i="4"/>
  <c r="I24" i="3"/>
  <c r="D1181" i="1"/>
  <c r="E310" i="9"/>
  <c r="B310" i="9" s="1"/>
  <c r="E535" i="4"/>
  <c r="D530" i="1"/>
  <c r="E316" i="9"/>
  <c r="B316" i="9" s="1"/>
  <c r="F466" i="4"/>
  <c r="D430" i="4"/>
  <c r="C460" i="1"/>
  <c r="D1510" i="1"/>
  <c r="I30" i="3"/>
  <c r="F321" i="4"/>
  <c r="C316" i="1"/>
  <c r="F164" i="4"/>
  <c r="C160" i="1"/>
  <c r="E430" i="4"/>
  <c r="I1546" i="1"/>
  <c r="I1542" i="1"/>
  <c r="F584" i="4"/>
  <c r="C578" i="1"/>
  <c r="F361" i="4"/>
  <c r="D360" i="4"/>
  <c r="C356" i="1"/>
  <c r="I1576" i="1"/>
  <c r="F228" i="9"/>
  <c r="F129" i="6"/>
  <c r="C1525" i="1"/>
  <c r="F648" i="4"/>
  <c r="C642" i="1"/>
  <c r="F274" i="5"/>
  <c r="C1278" i="1"/>
  <c r="E315" i="9"/>
  <c r="B315" i="9" s="1"/>
  <c r="F373" i="4"/>
  <c r="C368" i="1"/>
  <c r="F230" i="4"/>
  <c r="C226" i="1"/>
  <c r="D45" i="8"/>
  <c r="H1490" i="1"/>
  <c r="G1490" i="1"/>
  <c r="E69" i="5"/>
  <c r="D303" i="1"/>
  <c r="I1566" i="1"/>
  <c r="D152" i="4"/>
  <c r="F140" i="4"/>
  <c r="C136" i="1"/>
  <c r="I1579" i="1"/>
  <c r="D69" i="5"/>
  <c r="I1568" i="1"/>
  <c r="I1551" i="1"/>
  <c r="E180" i="9"/>
  <c r="B180" i="9" s="1"/>
  <c r="E141" i="6"/>
  <c r="F522" i="4"/>
  <c r="C516" i="1"/>
  <c r="G348" i="9"/>
  <c r="E348" i="9" s="1"/>
  <c r="H28" i="3"/>
  <c r="F35" i="6"/>
  <c r="C1431" i="1"/>
  <c r="F629" i="4"/>
  <c r="C623" i="1"/>
  <c r="F571" i="4"/>
  <c r="C565" i="1"/>
  <c r="H1485" i="1"/>
  <c r="G1485" i="1"/>
  <c r="D177" i="5"/>
  <c r="E418" i="4"/>
  <c r="D413" i="1" s="1"/>
  <c r="D355" i="1"/>
  <c r="H1539" i="1"/>
  <c r="G1539" i="1"/>
  <c r="F647" i="4"/>
  <c r="C641" i="1"/>
  <c r="F273" i="4"/>
  <c r="C269" i="1"/>
  <c r="I1570" i="1"/>
  <c r="I1559" i="1"/>
  <c r="D535" i="4"/>
  <c r="I1544" i="1"/>
  <c r="G1634" i="1"/>
  <c r="H1634" i="1"/>
  <c r="F49" i="4"/>
  <c r="C45" i="1"/>
  <c r="D1255" i="1"/>
  <c r="I25" i="3" l="1"/>
  <c r="E176" i="5"/>
  <c r="D1180" i="1" s="1"/>
  <c r="G344" i="9"/>
  <c r="E344" i="9" s="1"/>
  <c r="B344" i="9" s="1"/>
  <c r="I39" i="3"/>
  <c r="C1621" i="1"/>
  <c r="H1621" i="1" s="1"/>
  <c r="F7" i="5"/>
  <c r="G1012" i="1"/>
  <c r="H1012" i="1"/>
  <c r="D148" i="1"/>
  <c r="I18" i="3"/>
  <c r="H641" i="1"/>
  <c r="G641" i="1"/>
  <c r="H1525" i="1"/>
  <c r="G1525" i="1"/>
  <c r="H160" i="1"/>
  <c r="G160" i="1"/>
  <c r="H1538" i="1"/>
  <c r="G1538" i="1"/>
  <c r="H565" i="1"/>
  <c r="G565" i="1"/>
  <c r="G1431" i="1"/>
  <c r="H1431" i="1"/>
  <c r="H9" i="3"/>
  <c r="H136" i="1"/>
  <c r="G136" i="1"/>
  <c r="H368" i="1"/>
  <c r="G368" i="1"/>
  <c r="D418" i="4"/>
  <c r="F360" i="4"/>
  <c r="C355" i="1"/>
  <c r="G1510" i="1"/>
  <c r="H1510" i="1"/>
  <c r="H460" i="1"/>
  <c r="G460" i="1"/>
  <c r="G530" i="1"/>
  <c r="H530" i="1"/>
  <c r="H78" i="1"/>
  <c r="G78" i="1"/>
  <c r="H45" i="1"/>
  <c r="G45" i="1"/>
  <c r="H269" i="1"/>
  <c r="G269" i="1"/>
  <c r="D176" i="5"/>
  <c r="F177" i="5"/>
  <c r="H24" i="3"/>
  <c r="C1181" i="1"/>
  <c r="C1622" i="1"/>
  <c r="I40" i="3"/>
  <c r="G343" i="9"/>
  <c r="E343" i="9" s="1"/>
  <c r="G642" i="1"/>
  <c r="H642" i="1"/>
  <c r="B228" i="9"/>
  <c r="H316" i="1"/>
  <c r="G316" i="1"/>
  <c r="F430" i="4"/>
  <c r="D639" i="4"/>
  <c r="C424" i="1"/>
  <c r="E640" i="4"/>
  <c r="D634" i="1" s="1"/>
  <c r="D529" i="1"/>
  <c r="K1481" i="9"/>
  <c r="E422" i="4"/>
  <c r="E300" i="4"/>
  <c r="D296" i="1" s="1"/>
  <c r="I17" i="3"/>
  <c r="D2" i="1"/>
  <c r="H1140" i="1"/>
  <c r="G1140" i="1"/>
  <c r="B346" i="9"/>
  <c r="E345" i="9"/>
  <c r="I10" i="3" s="1"/>
  <c r="D417" i="4"/>
  <c r="F308" i="4"/>
  <c r="C303" i="1"/>
  <c r="H1093" i="1"/>
  <c r="G1093" i="1"/>
  <c r="E347" i="9"/>
  <c r="B348" i="9"/>
  <c r="D640" i="4"/>
  <c r="F535" i="4"/>
  <c r="C529" i="1"/>
  <c r="G623" i="1"/>
  <c r="H623" i="1"/>
  <c r="D1537" i="1"/>
  <c r="G1537" i="1" s="1"/>
  <c r="I31" i="3"/>
  <c r="F69" i="5"/>
  <c r="H23" i="3"/>
  <c r="D6" i="5"/>
  <c r="C1074" i="1"/>
  <c r="F152" i="4"/>
  <c r="H18" i="3"/>
  <c r="D299" i="4"/>
  <c r="C148" i="1"/>
  <c r="I23" i="3"/>
  <c r="D1074" i="1"/>
  <c r="E6" i="5"/>
  <c r="H226" i="1"/>
  <c r="G226" i="1"/>
  <c r="H578" i="1"/>
  <c r="G578" i="1"/>
  <c r="E639" i="4"/>
  <c r="D633" i="1" s="1"/>
  <c r="D424" i="1"/>
  <c r="H102" i="1"/>
  <c r="G102" i="1"/>
  <c r="H1537" i="1"/>
  <c r="H356" i="1"/>
  <c r="G356" i="1"/>
  <c r="E301" i="4"/>
  <c r="D297" i="1" s="1"/>
  <c r="E423" i="4"/>
  <c r="D295" i="1"/>
  <c r="G1152" i="1"/>
  <c r="H1152" i="1"/>
  <c r="G1255" i="1"/>
  <c r="H1255" i="1"/>
  <c r="F141" i="6"/>
  <c r="G1278" i="1"/>
  <c r="H1278" i="1"/>
  <c r="D300" i="4"/>
  <c r="F6" i="4"/>
  <c r="H17" i="3"/>
  <c r="D422" i="4"/>
  <c r="C2" i="1"/>
  <c r="H591" i="1"/>
  <c r="G591" i="1"/>
  <c r="H516" i="1"/>
  <c r="G516" i="1"/>
  <c r="G3" i="1"/>
  <c r="H3" i="1"/>
  <c r="G1207" i="1"/>
  <c r="H1207" i="1"/>
  <c r="H304" i="1"/>
  <c r="G304" i="1"/>
  <c r="G1621" i="1" l="1"/>
  <c r="H11" i="3"/>
  <c r="I11" i="3" s="1"/>
  <c r="E342" i="9"/>
  <c r="B343" i="9"/>
  <c r="H148" i="1"/>
  <c r="G148" i="1"/>
  <c r="H1074" i="1"/>
  <c r="G1074" i="1"/>
  <c r="H529" i="1"/>
  <c r="G529" i="1"/>
  <c r="K3" i="9"/>
  <c r="I9" i="3"/>
  <c r="H2" i="1"/>
  <c r="G2" i="1"/>
  <c r="F300" i="4"/>
  <c r="C296" i="1"/>
  <c r="H299" i="9"/>
  <c r="D1011" i="1"/>
  <c r="D423" i="4"/>
  <c r="D301" i="4"/>
  <c r="F299" i="4"/>
  <c r="C295" i="1"/>
  <c r="G306" i="9"/>
  <c r="E306" i="9" s="1"/>
  <c r="B306" i="9" s="1"/>
  <c r="G299" i="9"/>
  <c r="F6" i="5"/>
  <c r="C1011" i="1"/>
  <c r="F417" i="4"/>
  <c r="C412" i="1"/>
  <c r="E424" i="4"/>
  <c r="D419" i="1" s="1"/>
  <c r="E643" i="4"/>
  <c r="D417" i="1"/>
  <c r="H424" i="1"/>
  <c r="G424" i="1"/>
  <c r="H1181" i="1"/>
  <c r="G1181" i="1"/>
  <c r="H355" i="1"/>
  <c r="G355" i="1"/>
  <c r="F639" i="4"/>
  <c r="C633" i="1"/>
  <c r="F640" i="4"/>
  <c r="C634" i="1"/>
  <c r="H303" i="1"/>
  <c r="G303" i="1"/>
  <c r="F418" i="4"/>
  <c r="C413" i="1"/>
  <c r="D424" i="4"/>
  <c r="F422" i="4"/>
  <c r="D643" i="4"/>
  <c r="C417" i="1"/>
  <c r="E425" i="4"/>
  <c r="D420" i="1" s="1"/>
  <c r="E644" i="4"/>
  <c r="D418" i="1"/>
  <c r="H20" i="9"/>
  <c r="G1622" i="1"/>
  <c r="H1622" i="1"/>
  <c r="F176" i="5"/>
  <c r="C1180" i="1"/>
  <c r="N3" i="9" l="1"/>
  <c r="E299" i="9"/>
  <c r="B299" i="9" s="1"/>
  <c r="D644" i="4"/>
  <c r="D425" i="4"/>
  <c r="F423" i="4"/>
  <c r="C418" i="1"/>
  <c r="G20" i="9"/>
  <c r="E20" i="9" s="1"/>
  <c r="B20" i="9" s="1"/>
  <c r="D645" i="4"/>
  <c r="F643" i="4"/>
  <c r="C637" i="1"/>
  <c r="E645" i="4"/>
  <c r="D637" i="1"/>
  <c r="H8" i="3"/>
  <c r="G1011" i="1"/>
  <c r="H1011" i="1"/>
  <c r="H295" i="1"/>
  <c r="G295" i="1"/>
  <c r="E646" i="4"/>
  <c r="D638" i="1"/>
  <c r="H634" i="1"/>
  <c r="G634" i="1"/>
  <c r="F301" i="4"/>
  <c r="C297" i="1"/>
  <c r="H296" i="1"/>
  <c r="G296" i="1"/>
  <c r="H1180" i="1"/>
  <c r="G1180" i="1"/>
  <c r="H417" i="1"/>
  <c r="G417" i="1"/>
  <c r="H413" i="1"/>
  <c r="G413" i="1"/>
  <c r="F424" i="4"/>
  <c r="C419" i="1"/>
  <c r="H412" i="1"/>
  <c r="G412" i="1"/>
  <c r="H633" i="1"/>
  <c r="G633" i="1"/>
  <c r="H297" i="1" l="1"/>
  <c r="G297" i="1"/>
  <c r="E650" i="4"/>
  <c r="D640" i="1"/>
  <c r="H637" i="1"/>
  <c r="G637" i="1"/>
  <c r="H418" i="1"/>
  <c r="G418" i="1"/>
  <c r="M3" i="9"/>
  <c r="H419" i="1"/>
  <c r="G419" i="1"/>
  <c r="D649" i="4"/>
  <c r="F645" i="4"/>
  <c r="C639" i="1"/>
  <c r="F425" i="4"/>
  <c r="C420" i="1"/>
  <c r="E649" i="4"/>
  <c r="D639" i="1"/>
  <c r="D646" i="4"/>
  <c r="F644" i="4"/>
  <c r="C638" i="1"/>
  <c r="G638" i="1" l="1"/>
  <c r="H638" i="1"/>
  <c r="I19" i="3"/>
  <c r="D643" i="1"/>
  <c r="H420" i="1"/>
  <c r="G420" i="1"/>
  <c r="F649" i="4"/>
  <c r="H19" i="3"/>
  <c r="C643" i="1"/>
  <c r="H334" i="9"/>
  <c r="G334" i="9"/>
  <c r="F646" i="4"/>
  <c r="D650" i="4"/>
  <c r="C640" i="1"/>
  <c r="G297" i="9"/>
  <c r="E297" i="9" s="1"/>
  <c r="B297" i="9" s="1"/>
  <c r="H639" i="1"/>
  <c r="G639" i="1"/>
  <c r="I20" i="3"/>
  <c r="D644" i="1"/>
  <c r="E334" i="9" l="1"/>
  <c r="B334" i="9" s="1"/>
  <c r="H640" i="1"/>
  <c r="G640" i="1"/>
  <c r="F650" i="4"/>
  <c r="H20" i="3"/>
  <c r="C644" i="1"/>
  <c r="H643" i="1"/>
  <c r="G643" i="1"/>
  <c r="E298" i="9" l="1"/>
  <c r="I8" i="3" s="1"/>
  <c r="H644" i="1"/>
  <c r="G644" i="1"/>
  <c r="H7" i="3"/>
  <c r="J3" i="9" l="1"/>
  <c r="G295" i="9" l="1"/>
  <c r="H295" i="9"/>
  <c r="L293" i="9"/>
  <c r="F293" i="9" s="1"/>
  <c r="G18" i="9"/>
  <c r="H18" i="9"/>
  <c r="I9" i="9"/>
  <c r="G15" i="9"/>
  <c r="K8" i="9"/>
  <c r="J13" i="9"/>
  <c r="J6" i="9"/>
  <c r="I11" i="9"/>
  <c r="H17" i="9"/>
  <c r="K10" i="9"/>
  <c r="G16" i="9"/>
  <c r="H21" i="9"/>
  <c r="G22" i="9"/>
  <c r="M15" i="9"/>
  <c r="I5" i="9"/>
  <c r="K11" i="9"/>
  <c r="H16" i="9"/>
  <c r="J9" i="9"/>
  <c r="H15" i="9"/>
  <c r="I7" i="9"/>
  <c r="K13" i="9"/>
  <c r="K6" i="9"/>
  <c r="J11" i="9"/>
  <c r="I17" i="9"/>
  <c r="K7" i="9"/>
  <c r="J12" i="9"/>
  <c r="J17" i="9"/>
  <c r="J5" i="9"/>
  <c r="L16" i="9"/>
  <c r="K9" i="9"/>
  <c r="L15" i="9"/>
  <c r="G21" i="9"/>
  <c r="J7" i="9"/>
  <c r="I12" i="9"/>
  <c r="J8" i="9"/>
  <c r="I6" i="9"/>
  <c r="K12" i="9"/>
  <c r="G17" i="9"/>
  <c r="K5" i="9"/>
  <c r="M16" i="9"/>
  <c r="I8" i="9"/>
  <c r="H22" i="9"/>
  <c r="I13" i="9"/>
  <c r="J10" i="9"/>
  <c r="E21" i="9" l="1"/>
  <c r="B21" i="9" s="1"/>
  <c r="E8" i="9"/>
  <c r="B8" i="9" s="1"/>
  <c r="E295" i="9"/>
  <c r="B295" i="9" s="1"/>
  <c r="E18" i="9"/>
  <c r="B18" i="9" s="1"/>
  <c r="E10" i="9"/>
  <c r="B10" i="9" s="1"/>
  <c r="E6" i="9"/>
  <c r="B6" i="9" s="1"/>
  <c r="E13" i="9"/>
  <c r="B13" i="9" s="1"/>
  <c r="F15" i="9"/>
  <c r="F16" i="9"/>
  <c r="E22" i="9"/>
  <c r="B22" i="9" s="1"/>
  <c r="E7" i="9"/>
  <c r="B7" i="9" s="1"/>
  <c r="E11" i="9"/>
  <c r="B11" i="9" s="1"/>
  <c r="E15" i="9"/>
  <c r="B293" i="9"/>
  <c r="F23" i="9"/>
  <c r="E5" i="9"/>
  <c r="E16" i="9"/>
  <c r="E9" i="9"/>
  <c r="B9" i="9" s="1"/>
  <c r="E17" i="9"/>
  <c r="B17" i="9" s="1"/>
  <c r="E12" i="9"/>
  <c r="B12" i="9" s="1"/>
  <c r="B16" i="9" l="1"/>
  <c r="E23" i="9"/>
  <c r="I7" i="3" s="1"/>
  <c r="F14" i="9"/>
  <c r="F3" i="9" s="1"/>
  <c r="B5" i="9"/>
  <c r="E4" i="9"/>
  <c r="E14" i="9"/>
  <c r="I13" i="3" s="1"/>
  <c r="B15" i="9"/>
  <c r="E3" i="9" l="1"/>
</calcChain>
</file>

<file path=xl/sharedStrings.xml><?xml version="1.0" encoding="utf-8"?>
<sst xmlns="http://schemas.openxmlformats.org/spreadsheetml/2006/main" count="4733" uniqueCount="3657">
  <si>
    <t>Obveznik:</t>
  </si>
  <si>
    <t>50627 - Dječji vrtić Sušak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</si>
  <si>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</si>
  <si>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</si>
  <si>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</si>
  <si>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</si>
  <si>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</si>
  <si>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</si>
  <si>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</si>
  <si>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</si>
  <si>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</si>
  <si>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</si>
  <si>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</si>
  <si>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</si>
  <si>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</si>
  <si>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</si>
  <si>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</si>
  <si>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</si>
  <si>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</si>
  <si>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</si>
  <si>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</si>
  <si>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</si>
  <si>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</si>
  <si>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</si>
  <si>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</si>
  <si>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</si>
  <si>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</si>
  <si>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</si>
  <si>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</si>
  <si>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</si>
  <si>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</si>
  <si>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</si>
  <si>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</si>
  <si>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</si>
  <si>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</si>
  <si>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</si>
  <si>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</si>
  <si>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</si>
  <si>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</si>
  <si>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</si>
  <si>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</si>
  <si>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</si>
  <si>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</si>
  <si>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</si>
  <si>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</si>
  <si>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</si>
  <si>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</si>
  <si>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</si>
  <si>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</si>
  <si>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</si>
  <si>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</si>
  <si>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</si>
  <si>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</si>
  <si>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</si>
  <si>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</si>
  <si>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</si>
  <si>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</si>
  <si>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</si>
  <si>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</si>
  <si>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</si>
  <si>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</si>
  <si>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</si>
  <si>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</si>
  <si>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</si>
  <si>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</si>
  <si>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</si>
  <si>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</si>
  <si>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</si>
  <si>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</si>
  <si>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</si>
  <si>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</si>
  <si>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</si>
  <si>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</si>
  <si>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</si>
  <si>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</si>
  <si>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</si>
  <si>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</si>
  <si>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</si>
  <si>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</si>
  <si>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</si>
  <si>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</si>
  <si>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</si>
  <si>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</si>
  <si>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</si>
  <si>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</si>
  <si>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</si>
  <si>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</si>
  <si>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</si>
  <si>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</si>
  <si>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</si>
  <si>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</si>
  <si>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</si>
  <si>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</si>
  <si>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</si>
  <si>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</si>
  <si>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</si>
  <si>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</si>
  <si>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</si>
  <si>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</si>
  <si>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</si>
  <si>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</si>
  <si>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</si>
  <si>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</si>
  <si>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</si>
  <si>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</si>
  <si>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</si>
  <si>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</si>
  <si>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</si>
  <si>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</si>
  <si>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</si>
  <si>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</si>
  <si>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</si>
  <si>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</si>
  <si>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</si>
  <si>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</si>
  <si>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</si>
  <si>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</si>
  <si>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</si>
  <si>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</si>
  <si>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</si>
  <si>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</si>
  <si>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</si>
  <si>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</si>
  <si>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</si>
  <si>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</si>
  <si>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</si>
  <si>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</si>
  <si>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</si>
  <si>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</si>
  <si>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</si>
  <si>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</si>
  <si>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</si>
  <si>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</si>
  <si>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</si>
  <si>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</si>
  <si>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</si>
  <si>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</si>
  <si>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</si>
  <si>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</si>
  <si>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</si>
  <si>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</si>
  <si>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</si>
  <si>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</si>
  <si>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</si>
  <si>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</si>
  <si>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</si>
  <si>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</si>
  <si>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</si>
  <si>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</si>
  <si>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</si>
  <si>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</si>
  <si>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</si>
  <si>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</si>
  <si>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</si>
  <si>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</si>
  <si>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</si>
  <si>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</si>
  <si>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</si>
  <si>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</si>
  <si>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</si>
  <si>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</si>
  <si>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</si>
  <si>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</si>
  <si>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</si>
  <si>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</si>
  <si>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</si>
  <si>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</si>
  <si>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</si>
  <si>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</si>
  <si>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</si>
  <si>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</si>
  <si>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</si>
  <si>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</si>
  <si>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</si>
  <si>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</si>
  <si>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</si>
  <si>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</si>
  <si>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</si>
  <si>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</si>
  <si>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</si>
  <si>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</si>
  <si>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</si>
  <si>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</si>
  <si>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</si>
  <si>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</si>
  <si>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</si>
  <si>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</si>
  <si>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</si>
  <si>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</si>
  <si>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</si>
  <si>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</si>
  <si>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</si>
  <si>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</si>
  <si>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</si>
  <si>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</si>
  <si>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</si>
  <si>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</si>
  <si>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</si>
  <si>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</si>
  <si>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</si>
  <si>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</si>
  <si>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</si>
  <si>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</si>
  <si>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</si>
  <si>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</si>
  <si>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</si>
  <si>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</si>
  <si>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</si>
  <si>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</si>
  <si>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</si>
  <si>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</si>
  <si>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</si>
  <si>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</si>
  <si>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</si>
  <si>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</si>
  <si>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</si>
  <si>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</si>
  <si>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</si>
  <si>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</si>
  <si>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</si>
  <si>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</si>
  <si>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</si>
  <si>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</si>
  <si>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</si>
  <si>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</si>
  <si>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</si>
  <si>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</si>
  <si>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</si>
  <si>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</si>
  <si>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</si>
  <si>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</si>
  <si>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</si>
  <si>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</si>
  <si>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</si>
  <si>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</si>
  <si>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</si>
  <si>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</si>
  <si>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</si>
  <si>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</si>
  <si>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</si>
  <si>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</si>
  <si>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</si>
  <si>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</si>
  <si>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</si>
  <si>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</si>
  <si>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</si>
  <si>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</si>
  <si>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</si>
  <si>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</si>
  <si>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</si>
  <si>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</si>
  <si>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</si>
  <si>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</si>
  <si>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</si>
  <si>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</si>
  <si>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</si>
  <si>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</si>
  <si>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</si>
  <si>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</si>
  <si>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</si>
  <si>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</si>
  <si>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</si>
  <si>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</si>
  <si>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</si>
  <si>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</si>
  <si>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</si>
  <si>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</si>
  <si>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</si>
  <si>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</si>
  <si>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</si>
  <si>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</si>
  <si>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</si>
  <si>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</si>
  <si>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</si>
  <si>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</si>
  <si>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</si>
  <si>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</si>
  <si>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</si>
  <si>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</si>
  <si>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</si>
  <si>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</si>
  <si>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</si>
  <si>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</si>
  <si>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</si>
  <si>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</si>
  <si>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</si>
  <si>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</si>
  <si>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</si>
  <si>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</si>
  <si>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</si>
  <si>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</si>
  <si>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</si>
  <si>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</si>
  <si>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</si>
  <si>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</si>
  <si>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</si>
  <si>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</si>
  <si>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</si>
  <si>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</si>
  <si>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</si>
  <si>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</si>
  <si>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</si>
  <si>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</si>
  <si>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</si>
  <si>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</si>
  <si>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</si>
  <si>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</si>
  <si>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</si>
  <si>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</si>
  <si>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</si>
  <si>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</si>
  <si>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</si>
  <si>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</si>
  <si>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</si>
  <si>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</si>
  <si>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</si>
  <si>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</si>
  <si>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</si>
  <si>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</si>
  <si>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</si>
  <si>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</si>
  <si>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</si>
  <si>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</si>
  <si>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</si>
  <si>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</si>
  <si>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</si>
  <si>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</si>
  <si>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</si>
  <si>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</si>
  <si>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</si>
  <si>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</si>
  <si>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</si>
  <si>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</si>
  <si>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</si>
  <si>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</si>
  <si>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</si>
  <si>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</si>
  <si>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</si>
  <si>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</si>
  <si>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</si>
  <si>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</si>
  <si>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</si>
  <si>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</si>
  <si>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</si>
  <si>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</si>
  <si>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</si>
  <si>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</si>
  <si>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</si>
  <si>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</si>
  <si>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</si>
  <si>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</si>
  <si>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</si>
  <si>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</si>
  <si>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</si>
  <si>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</si>
  <si>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</si>
  <si>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</si>
  <si>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</si>
  <si>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</si>
  <si>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</si>
  <si>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</si>
  <si>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</si>
  <si>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</si>
  <si>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</si>
  <si>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</si>
  <si>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</si>
  <si>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</si>
  <si>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</si>
  <si>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</si>
  <si>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</si>
  <si>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</si>
  <si>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</si>
  <si>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</si>
  <si>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</si>
  <si>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</si>
  <si>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</si>
  <si>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</si>
  <si>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</si>
  <si>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</si>
  <si>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</si>
  <si>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</si>
  <si>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</si>
  <si>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</si>
  <si>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</si>
  <si>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</si>
  <si>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</si>
  <si>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</si>
  <si>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</si>
  <si>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</si>
  <si>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</si>
  <si>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</si>
  <si>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</si>
  <si>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</si>
  <si>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</si>
  <si>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</si>
  <si>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</si>
  <si>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</si>
  <si>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</si>
  <si>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</si>
  <si>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</si>
  <si>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</si>
  <si>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</si>
  <si>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</si>
  <si>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</si>
  <si>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</si>
  <si>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</si>
  <si>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</si>
  <si>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</si>
  <si>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</si>
  <si>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</si>
  <si>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</si>
  <si>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</si>
  <si>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</si>
  <si>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</si>
  <si>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</si>
  <si>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</si>
  <si>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</si>
  <si>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</si>
  <si>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</si>
  <si>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</si>
  <si>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</si>
  <si>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</si>
  <si>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</si>
  <si>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</si>
  <si>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</si>
  <si>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</si>
  <si>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</si>
  <si>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</si>
  <si>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</si>
  <si>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</si>
  <si>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</si>
  <si>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</si>
  <si>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</si>
  <si>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</si>
  <si>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</si>
  <si>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</si>
  <si>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</si>
  <si>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</si>
  <si>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</si>
  <si>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</si>
  <si>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</si>
  <si>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</si>
  <si>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</si>
  <si>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</si>
  <si>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</si>
  <si>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</si>
  <si>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</si>
  <si>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</si>
  <si>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</si>
  <si>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</si>
  <si>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</si>
  <si>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</si>
  <si>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</si>
  <si>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</si>
  <si>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</si>
  <si>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</si>
  <si>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</si>
  <si>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</si>
  <si>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</si>
  <si>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</si>
  <si>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</si>
  <si>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</si>
  <si>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</si>
  <si>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</si>
  <si>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</si>
  <si>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</si>
  <si>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</si>
  <si>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</si>
  <si>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</si>
  <si>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</si>
  <si>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</si>
  <si>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</si>
  <si>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</si>
  <si>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</si>
  <si>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</si>
  <si>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</si>
  <si>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</si>
  <si>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</si>
  <si>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</si>
  <si>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</si>
  <si>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</si>
  <si>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</si>
  <si>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</si>
  <si>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</si>
  <si>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</si>
  <si>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</si>
  <si>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</si>
  <si>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</si>
  <si>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</si>
  <si>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</si>
  <si>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</si>
  <si>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</si>
  <si>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</si>
  <si>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</si>
  <si>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</si>
  <si>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</si>
  <si>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</si>
  <si>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</si>
  <si>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</si>
  <si>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</si>
  <si>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</si>
  <si>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</si>
  <si>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</si>
  <si>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</si>
  <si>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</si>
  <si>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</si>
  <si>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</si>
  <si>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</si>
  <si>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</si>
  <si>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</si>
  <si>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</si>
  <si>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</si>
  <si>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</si>
  <si>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</si>
  <si>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</si>
  <si>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</si>
  <si>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</si>
  <si>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</si>
  <si>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</si>
  <si>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</si>
  <si>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</si>
  <si>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</si>
  <si>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</si>
  <si>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</si>
  <si>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</si>
  <si>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</si>
  <si>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</si>
  <si>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</si>
  <si>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</si>
  <si>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</si>
  <si>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</si>
  <si>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</si>
  <si>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</si>
  <si>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</si>
  <si>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</si>
  <si>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</si>
  <si>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</si>
  <si>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</si>
  <si>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</si>
  <si>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</si>
  <si>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</si>
  <si>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</si>
  <si>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</si>
  <si>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</si>
  <si>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</si>
  <si>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</si>
  <si>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</si>
  <si>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</si>
  <si>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</si>
  <si>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</si>
  <si>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</si>
  <si>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</si>
  <si>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</si>
  <si>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</si>
  <si>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</si>
  <si>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</si>
  <si>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</si>
  <si>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</si>
  <si>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</si>
  <si>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</si>
  <si>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</si>
  <si>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</si>
  <si>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</si>
  <si>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</si>
  <si>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</si>
  <si>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</si>
  <si>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</si>
  <si>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</si>
  <si>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</si>
  <si>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</si>
  <si>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</si>
  <si>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</si>
  <si>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</si>
  <si>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</si>
  <si>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</si>
  <si>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</si>
  <si>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</si>
  <si>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</si>
  <si>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</si>
  <si>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</si>
  <si>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</si>
  <si>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</si>
  <si>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</si>
  <si>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</si>
  <si>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</si>
  <si>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</si>
  <si>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</si>
  <si>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</si>
  <si>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</si>
  <si>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</si>
  <si>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</si>
  <si>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</si>
  <si>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</si>
  <si>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</si>
  <si>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</si>
  <si>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</si>
  <si>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</si>
  <si>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</si>
  <si>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</si>
  <si>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</si>
  <si>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</si>
  <si>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</si>
  <si>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</si>
  <si>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</si>
  <si>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</si>
  <si>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</si>
  <si>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</si>
  <si>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</si>
  <si>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</si>
  <si>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</si>
  <si>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</si>
  <si>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</si>
  <si>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</si>
  <si>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</si>
  <si>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</si>
  <si>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</si>
  <si>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</si>
  <si>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</si>
  <si>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</si>
  <si>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</si>
  <si>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</si>
  <si>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</si>
  <si>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</si>
  <si>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</si>
  <si>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</si>
  <si>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</si>
  <si>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</si>
  <si>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</si>
  <si>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</si>
  <si>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</si>
  <si>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</si>
  <si>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</si>
  <si>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</si>
  <si>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</si>
  <si>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</si>
  <si>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</si>
  <si>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</si>
  <si>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</si>
  <si>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</si>
  <si>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</si>
  <si>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</si>
  <si>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</si>
  <si>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</si>
  <si>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</si>
  <si>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</si>
  <si>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</si>
  <si>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</si>
  <si>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</si>
  <si>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</si>
  <si>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</si>
  <si>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</si>
  <si>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</si>
  <si>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</si>
  <si>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</si>
  <si>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</si>
  <si>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</si>
  <si>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</si>
  <si>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</si>
  <si>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</si>
  <si>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</si>
  <si>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</si>
  <si>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</si>
  <si>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</si>
  <si>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</si>
  <si>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</si>
  <si>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</si>
  <si>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</si>
  <si>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</si>
  <si>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</si>
  <si>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</si>
  <si>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</si>
  <si>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</si>
  <si>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</si>
  <si>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</si>
  <si>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</si>
  <si>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</si>
  <si>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</si>
  <si>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</si>
  <si>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</si>
  <si>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</si>
  <si>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</si>
  <si>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</si>
  <si>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</si>
  <si>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</si>
  <si>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</si>
  <si>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</si>
  <si>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</si>
  <si>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</si>
  <si>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</si>
  <si>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</si>
  <si>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</si>
  <si>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</si>
  <si>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</si>
  <si>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</si>
  <si>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</si>
  <si>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</si>
  <si>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</si>
  <si>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</si>
  <si>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</si>
  <si>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</si>
  <si>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</si>
  <si>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</si>
  <si>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</si>
  <si>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</si>
  <si>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</si>
  <si>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</si>
  <si>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</si>
  <si>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</si>
  <si>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</si>
  <si>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</si>
  <si>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</si>
  <si>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</si>
  <si>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</si>
  <si>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</si>
  <si>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</si>
  <si>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</si>
  <si>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</si>
  <si>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</si>
  <si>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</si>
  <si>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</si>
  <si>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</si>
  <si>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</si>
  <si>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</si>
  <si>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</si>
  <si>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</si>
  <si>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</si>
  <si>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</si>
  <si>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</si>
  <si>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</si>
  <si>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</si>
  <si>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</si>
  <si>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</si>
  <si>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</si>
  <si>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</si>
  <si>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</si>
  <si>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</si>
  <si>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</si>
  <si>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</si>
  <si>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</si>
  <si>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</si>
  <si>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</si>
  <si>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</si>
  <si>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</si>
  <si>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</si>
  <si>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</si>
  <si>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</si>
  <si>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</si>
  <si>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</si>
  <si>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</si>
  <si>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</si>
  <si>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</si>
  <si>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</si>
  <si>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</si>
  <si>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</si>
  <si>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</si>
  <si>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</si>
  <si>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</si>
  <si>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</si>
  <si>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</si>
  <si>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</si>
  <si>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</si>
  <si>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</si>
  <si>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</si>
  <si>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</si>
  <si>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</si>
  <si>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</si>
  <si>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</si>
  <si>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</si>
  <si>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</si>
  <si>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</si>
  <si>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</si>
  <si>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</si>
  <si>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</si>
  <si>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</si>
  <si>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</si>
  <si>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</si>
  <si>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</si>
  <si>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</si>
  <si>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</si>
  <si>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</si>
  <si>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</si>
  <si>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</si>
  <si>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</si>
  <si>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</si>
  <si>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</si>
  <si>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</si>
  <si>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</si>
  <si>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</si>
  <si>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</si>
  <si>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</si>
  <si>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</si>
  <si>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</si>
  <si>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</si>
  <si>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</si>
  <si>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</si>
  <si>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</si>
  <si>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</si>
  <si>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</si>
  <si>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</si>
  <si>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</si>
  <si>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</si>
  <si>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</si>
  <si>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</si>
  <si>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</si>
  <si>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</si>
  <si>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</si>
  <si>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</si>
  <si>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</si>
  <si>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</si>
  <si>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</si>
  <si>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</si>
  <si>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</si>
  <si>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</si>
  <si>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</si>
  <si>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</si>
  <si>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</si>
  <si>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</si>
  <si>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</si>
  <si>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</si>
  <si>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</si>
  <si>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</si>
  <si>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</si>
  <si>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</si>
  <si>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</si>
  <si>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</si>
  <si>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</si>
  <si>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</si>
  <si>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</si>
  <si>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</si>
  <si>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</si>
  <si>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</si>
  <si>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</si>
  <si>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</si>
  <si>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</si>
  <si>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</si>
  <si>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</si>
  <si>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</si>
  <si>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</si>
  <si>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</si>
  <si>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</si>
  <si>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</si>
  <si>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</si>
  <si>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</si>
  <si>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</si>
  <si>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</si>
  <si>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</si>
  <si>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</si>
  <si>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</si>
  <si>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</si>
  <si>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</si>
  <si>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</si>
  <si>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</si>
  <si>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</si>
  <si>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</si>
  <si>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</si>
  <si>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</si>
  <si>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</si>
  <si>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</si>
  <si>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</si>
  <si>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</si>
  <si>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</si>
  <si>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</si>
  <si>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</si>
  <si>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</si>
  <si>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</si>
  <si>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</si>
  <si>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</si>
  <si>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</si>
  <si>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</si>
  <si>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</si>
  <si>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</si>
  <si>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</si>
  <si>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</si>
  <si>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</si>
  <si>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</si>
  <si>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</si>
  <si>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</si>
  <si>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</si>
  <si>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</si>
  <si>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</si>
  <si>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</si>
  <si>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</si>
  <si>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</si>
  <si>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</si>
  <si>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</si>
  <si>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</si>
  <si>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</si>
  <si>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</si>
  <si>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</si>
  <si>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</si>
  <si>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</si>
  <si>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</si>
  <si>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</si>
  <si>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</si>
  <si>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</si>
  <si>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</si>
  <si>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</si>
  <si>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</si>
  <si>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</si>
  <si>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</si>
  <si>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</si>
  <si>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</si>
  <si>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</si>
  <si>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</si>
  <si>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</si>
  <si>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</si>
  <si>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</si>
  <si>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</si>
  <si>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</si>
  <si>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</si>
  <si>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</si>
  <si>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</si>
  <si>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</si>
  <si>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</si>
  <si>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</si>
  <si>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</si>
  <si>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</si>
  <si>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</si>
  <si>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</si>
  <si>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</si>
  <si>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</si>
  <si>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</si>
  <si>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</si>
  <si>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</si>
  <si>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</si>
  <si>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</si>
  <si>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</si>
  <si>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</si>
  <si>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</si>
  <si>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</si>
  <si>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</si>
  <si>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</si>
  <si>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</si>
  <si>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</si>
  <si>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</si>
  <si>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</si>
  <si>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</si>
  <si>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</si>
  <si>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</si>
  <si>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</si>
  <si>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</si>
  <si>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</si>
  <si>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</si>
  <si>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</si>
  <si>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</si>
  <si>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</si>
  <si>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</si>
  <si>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</si>
  <si>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</si>
  <si>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</si>
  <si>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</si>
  <si>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</si>
  <si>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</si>
  <si>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</si>
  <si>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</si>
  <si>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</si>
  <si>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</si>
  <si>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</si>
  <si>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</si>
  <si>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</si>
  <si>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</si>
  <si>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</si>
  <si>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</si>
  <si>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</si>
  <si>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</si>
  <si>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</si>
  <si>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</si>
  <si>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</si>
  <si>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</si>
  <si>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</si>
  <si>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</si>
  <si>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</si>
  <si>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</si>
  <si>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</si>
  <si>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</si>
  <si>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</si>
  <si>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</si>
  <si>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</si>
  <si>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</si>
  <si>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</si>
  <si>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</si>
  <si>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</si>
  <si>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</si>
  <si>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</si>
  <si>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</si>
  <si>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</si>
  <si>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</si>
  <si>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</si>
  <si>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</si>
  <si>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</si>
  <si>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</si>
  <si>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</si>
  <si>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</si>
  <si>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</si>
  <si>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</si>
  <si>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</si>
  <si>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</si>
  <si>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</si>
  <si>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</si>
  <si>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</si>
  <si>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</si>
  <si>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</si>
  <si>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</si>
  <si>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</si>
  <si>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</si>
  <si>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</si>
  <si>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</si>
  <si>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</si>
  <si>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</si>
  <si>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</si>
  <si>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</si>
  <si>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</si>
  <si>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</si>
  <si>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</si>
  <si>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</si>
  <si>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</si>
  <si>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</si>
  <si>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</si>
  <si>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</si>
  <si>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</si>
  <si>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</si>
  <si>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</si>
  <si>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</si>
  <si>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</si>
  <si>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</si>
  <si>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</si>
  <si>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</si>
  <si>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</si>
  <si>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</si>
  <si>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</si>
  <si>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</si>
  <si>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</si>
  <si>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</si>
  <si>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</si>
  <si>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</si>
  <si>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</si>
  <si>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</si>
  <si>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</si>
  <si>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</si>
  <si>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</si>
  <si>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</si>
  <si>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</si>
  <si>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</si>
  <si>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</si>
  <si>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</si>
  <si>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</si>
  <si>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</si>
  <si>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</si>
  <si>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</si>
  <si>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</si>
  <si>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</si>
  <si>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</si>
  <si>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</si>
  <si>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</si>
  <si>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</si>
  <si>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</si>
  <si>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</si>
  <si>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</si>
  <si>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</si>
  <si>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</si>
  <si>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</si>
  <si>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</si>
  <si>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</si>
  <si>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</si>
  <si>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</si>
  <si>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</si>
  <si>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</si>
  <si>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</si>
  <si>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</si>
  <si>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</si>
  <si>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</si>
  <si>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</si>
  <si>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</si>
  <si>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</si>
  <si>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</si>
  <si>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</si>
  <si>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</si>
  <si>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</si>
  <si>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</si>
  <si>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</si>
  <si>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</si>
  <si>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</si>
  <si>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</si>
  <si>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</si>
  <si>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</si>
  <si>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</si>
  <si>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</si>
  <si>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</si>
  <si>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</si>
  <si>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</si>
  <si>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</si>
  <si>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</si>
  <si>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</si>
  <si>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</si>
  <si>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</si>
  <si>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</si>
  <si>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</si>
  <si>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</si>
  <si>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</si>
  <si>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</si>
  <si>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</si>
  <si>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</si>
  <si>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</si>
  <si>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</si>
  <si>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</si>
  <si>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</si>
  <si>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</si>
  <si>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</si>
  <si>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</si>
  <si>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</si>
  <si>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</si>
  <si>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</si>
  <si>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</si>
  <si>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</si>
  <si>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</si>
  <si>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</si>
  <si>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</si>
  <si>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</si>
  <si>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</si>
  <si>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</si>
  <si>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</si>
  <si>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</si>
  <si>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</si>
  <si>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</si>
  <si>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</si>
  <si>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</si>
  <si>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</si>
  <si>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</si>
  <si>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</si>
  <si>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</si>
  <si>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</si>
  <si>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</si>
  <si>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</si>
  <si>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</si>
  <si>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</si>
  <si>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</si>
  <si>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</si>
  <si>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</si>
  <si>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</si>
  <si>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</si>
  <si>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</si>
  <si>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</si>
  <si>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</si>
  <si>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</si>
  <si>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</si>
  <si>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</si>
  <si>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</si>
  <si>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</si>
  <si>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</si>
  <si>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</si>
  <si>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</si>
  <si>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</si>
  <si>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</si>
  <si>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</si>
  <si>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</si>
  <si>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</si>
  <si>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</si>
  <si>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</si>
  <si>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</si>
  <si>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</si>
  <si>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</si>
  <si>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</si>
  <si>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</si>
  <si>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</si>
  <si>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</si>
  <si>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</si>
  <si>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</si>
  <si>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</si>
  <si>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</si>
  <si>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</si>
  <si>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</si>
  <si>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</si>
  <si>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</si>
  <si>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</si>
  <si>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</si>
  <si>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</si>
  <si>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</si>
  <si>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</si>
  <si>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</si>
  <si>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</si>
  <si>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</si>
  <si>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</si>
  <si>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</si>
  <si>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</si>
  <si>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</si>
  <si>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</si>
  <si>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</si>
  <si>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</si>
  <si>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</si>
  <si>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</si>
  <si>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</si>
  <si>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</si>
  <si>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</si>
  <si>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</si>
  <si>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</si>
  <si>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</si>
  <si>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</si>
  <si>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</si>
  <si>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</si>
  <si>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</si>
  <si>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</si>
  <si>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</si>
  <si>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</si>
  <si>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</si>
  <si>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</si>
  <si>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</si>
  <si>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</si>
  <si>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</si>
  <si>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</si>
  <si>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</si>
  <si>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</si>
  <si>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</si>
  <si>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</si>
  <si>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</si>
  <si>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</si>
  <si>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</si>
  <si>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</si>
  <si>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</si>
  <si>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</si>
  <si>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</si>
  <si>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</si>
  <si>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</si>
  <si>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</si>
  <si>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</si>
  <si>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</si>
  <si>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</si>
  <si>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</si>
  <si>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</si>
  <si>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</si>
  <si>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</si>
  <si>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</si>
  <si>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</si>
  <si>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</si>
  <si>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</si>
  <si>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</si>
  <si>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</si>
  <si>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</si>
  <si>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</si>
  <si>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</si>
  <si>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</si>
  <si>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</si>
  <si>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</si>
  <si>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</si>
  <si>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</si>
  <si>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</si>
  <si>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</si>
  <si>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</si>
  <si>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</si>
  <si>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</si>
  <si>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</si>
  <si>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</si>
  <si>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</si>
  <si>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</si>
  <si>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</si>
  <si>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</si>
  <si>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</si>
  <si>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</si>
  <si>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</si>
  <si>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</si>
  <si>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</si>
  <si>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</si>
  <si>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</si>
  <si>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</si>
  <si>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</si>
  <si>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</si>
  <si>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</si>
  <si>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</si>
  <si>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</si>
  <si>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</si>
  <si>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</si>
  <si>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</si>
  <si>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</si>
  <si>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</si>
  <si>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</si>
  <si>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</si>
  <si>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</si>
  <si>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</si>
  <si>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</si>
  <si>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</si>
  <si>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</si>
  <si>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</si>
  <si>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</si>
  <si>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</si>
  <si>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</si>
  <si>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</si>
  <si>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</si>
  <si>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</si>
  <si>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</si>
  <si>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</si>
  <si>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</si>
  <si>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</si>
  <si>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</si>
  <si>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</si>
  <si>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</si>
  <si>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</si>
  <si>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</si>
  <si>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</si>
  <si>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</si>
  <si>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</si>
  <si>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</si>
  <si>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</si>
  <si>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</si>
  <si>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</si>
  <si>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</si>
  <si>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</si>
  <si>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</si>
  <si>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</si>
  <si>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</si>
  <si>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</si>
  <si>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</si>
  <si>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</si>
  <si>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</si>
  <si>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</si>
  <si>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</si>
  <si>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</si>
  <si>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</si>
  <si>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</si>
  <si>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</si>
  <si>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</si>
  <si>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</si>
  <si>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</si>
  <si>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</si>
  <si>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</si>
  <si>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</si>
  <si>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</si>
  <si>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</si>
  <si>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</si>
  <si>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</si>
  <si>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</si>
  <si>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</si>
  <si>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</si>
  <si>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</si>
  <si>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</si>
  <si>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</si>
  <si>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</si>
  <si>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</si>
  <si>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</si>
  <si>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</si>
  <si>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</si>
  <si>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</si>
  <si>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</si>
  <si>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</si>
  <si>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</si>
  <si>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</si>
  <si>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</si>
  <si>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</si>
  <si>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</si>
  <si>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</si>
  <si>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</si>
  <si>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</si>
  <si>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</si>
  <si>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</si>
  <si>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</si>
  <si>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</si>
  <si>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</si>
  <si>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</si>
  <si>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</si>
  <si>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</si>
  <si>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</si>
  <si>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</si>
  <si>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</si>
  <si>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</si>
  <si>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</si>
  <si>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</si>
  <si>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</si>
  <si>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</si>
  <si>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</si>
  <si>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</si>
  <si>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</si>
  <si>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</si>
  <si>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</si>
  <si>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</si>
  <si>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</si>
  <si>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</si>
  <si>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</si>
  <si>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</si>
  <si>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</si>
  <si>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</si>
  <si>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</si>
  <si>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</si>
  <si>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</si>
  <si>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</si>
  <si>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</si>
  <si>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</si>
  <si>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</si>
  <si>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</si>
  <si>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</si>
  <si>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</si>
  <si>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</si>
  <si>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</si>
  <si>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</si>
  <si>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</si>
  <si>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</si>
  <si>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</si>
  <si>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</si>
  <si>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</si>
  <si>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</si>
  <si>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</si>
  <si>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</si>
  <si>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</si>
  <si>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</si>
  <si>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</si>
  <si>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</si>
  <si>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</si>
  <si>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</si>
  <si>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</si>
  <si>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</si>
  <si>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</si>
  <si>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</si>
  <si>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</si>
  <si>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</si>
  <si>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</si>
  <si>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</si>
  <si>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</si>
  <si>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</si>
  <si>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</si>
  <si>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</si>
  <si>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</si>
  <si>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</si>
  <si>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</si>
  <si>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</si>
  <si>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</si>
  <si>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</si>
  <si>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</si>
  <si>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</si>
  <si>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</si>
  <si>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</si>
  <si>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</si>
  <si>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</si>
  <si>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</si>
  <si>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</si>
  <si>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</si>
  <si>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</si>
  <si>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</si>
  <si>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</si>
  <si>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</si>
  <si>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</si>
  <si>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</si>
  <si>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</si>
  <si>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</si>
  <si>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</si>
  <si>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</si>
  <si>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</si>
  <si>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</si>
  <si>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</si>
  <si>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</si>
  <si>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</si>
  <si>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</si>
  <si>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</si>
  <si>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</si>
  <si>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</si>
  <si>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</si>
  <si>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</si>
  <si>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</si>
  <si>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</si>
  <si>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</si>
  <si>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</si>
  <si>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</si>
  <si>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</si>
  <si>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</si>
  <si>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</si>
  <si>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</si>
  <si>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</si>
  <si>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</si>
  <si>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</si>
  <si>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</si>
  <si>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</si>
  <si>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</si>
  <si>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</si>
  <si>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</si>
  <si>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</si>
  <si>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</si>
  <si>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</si>
  <si>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</si>
  <si>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</si>
  <si>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</si>
  <si>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</si>
  <si>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</si>
  <si>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</si>
  <si>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</si>
  <si>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</si>
  <si>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</si>
  <si>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</si>
  <si>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</si>
  <si>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</si>
  <si>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</si>
  <si>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</si>
  <si>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</si>
  <si>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</si>
  <si>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</si>
  <si>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</si>
  <si>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</si>
  <si>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</si>
  <si>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</si>
  <si>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</si>
  <si>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</si>
  <si>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</si>
  <si>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</si>
  <si>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</si>
  <si>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</si>
  <si>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</si>
  <si>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</si>
  <si>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</si>
  <si>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</si>
  <si>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</si>
  <si>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</si>
  <si>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</si>
  <si>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</si>
  <si>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</si>
  <si>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</si>
  <si>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</si>
  <si>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</si>
  <si>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</si>
  <si>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</si>
  <si>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</si>
  <si>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</si>
  <si>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</si>
  <si>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</si>
  <si>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</si>
  <si>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</si>
  <si>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</si>
  <si>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</si>
  <si>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</si>
  <si>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</si>
  <si>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</si>
  <si>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</si>
  <si>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</si>
  <si>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</si>
  <si>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</si>
  <si>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</si>
  <si>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</si>
  <si>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</si>
  <si>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</si>
  <si>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</si>
  <si>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</si>
  <si>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</si>
  <si>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</si>
  <si>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</si>
  <si>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</si>
  <si>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</si>
  <si>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</si>
  <si>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</si>
  <si>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</si>
  <si>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</si>
  <si>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</si>
  <si>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</si>
  <si>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</si>
  <si>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</si>
  <si>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</si>
  <si>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</si>
  <si>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</si>
  <si>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</si>
  <si>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</si>
  <si>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</si>
  <si>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</si>
  <si>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</si>
  <si>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</si>
  <si>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</si>
  <si>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</si>
  <si>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</si>
  <si>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</si>
  <si>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</si>
  <si>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</si>
  <si>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</si>
  <si>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</si>
  <si>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</si>
  <si>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</si>
  <si>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</si>
  <si>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</si>
  <si>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</si>
  <si>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</si>
  <si>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</si>
  <si>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</si>
  <si>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</si>
  <si>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</si>
  <si>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</si>
  <si>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</si>
  <si>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</si>
  <si>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</si>
  <si>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</si>
  <si>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</si>
  <si>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</si>
  <si>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</si>
  <si>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</si>
  <si>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</si>
  <si>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</si>
  <si>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</si>
  <si>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</si>
  <si>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</si>
  <si>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</si>
  <si>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</si>
  <si>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</si>
  <si>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</si>
  <si>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</si>
  <si>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</si>
  <si>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</si>
  <si>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</si>
  <si>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</si>
  <si>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</si>
  <si>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</si>
  <si>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</si>
  <si>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</si>
  <si>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</si>
  <si>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</si>
  <si>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</si>
  <si>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</si>
  <si>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</si>
  <si>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</si>
  <si>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</si>
  <si>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</si>
  <si>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</si>
  <si>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</si>
  <si>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</si>
  <si>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</si>
  <si>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</si>
  <si>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</si>
  <si>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</si>
  <si>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</si>
  <si>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</si>
  <si>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</si>
  <si>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</si>
  <si>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</si>
  <si>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</si>
  <si>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</si>
  <si>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</si>
  <si>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</si>
  <si>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</si>
  <si>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</si>
  <si>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</si>
  <si>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</si>
  <si>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</si>
  <si>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</si>
  <si>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</si>
  <si>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</si>
  <si>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</si>
  <si>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</si>
  <si>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</si>
  <si>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</si>
  <si>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</si>
  <si>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</si>
  <si>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</si>
  <si>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</si>
  <si>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</si>
  <si>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</si>
  <si>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</si>
  <si>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</si>
  <si>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</si>
  <si>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</si>
  <si>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</si>
  <si>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</si>
  <si>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</si>
  <si>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</si>
  <si>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</si>
  <si>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</si>
  <si>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</si>
  <si>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</si>
  <si>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</si>
  <si>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</si>
  <si>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</si>
  <si>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</si>
  <si>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</si>
  <si>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</si>
  <si>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</si>
  <si>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</si>
  <si>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</si>
  <si>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</si>
  <si>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</si>
  <si>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</si>
  <si>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</si>
  <si>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</si>
  <si>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</si>
  <si>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</si>
  <si>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</si>
  <si>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</si>
  <si>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</si>
  <si>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</si>
  <si>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</si>
  <si>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</si>
  <si>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</si>
  <si>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</si>
  <si>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</si>
  <si>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</si>
  <si>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</si>
  <si>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</si>
  <si>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</si>
  <si>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</si>
  <si>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</si>
  <si>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</si>
  <si>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</si>
  <si>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</si>
  <si>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</si>
  <si>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</si>
  <si>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</si>
  <si>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</si>
  <si>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</si>
  <si>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</si>
  <si>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</si>
  <si>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</si>
  <si>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</si>
  <si>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</si>
  <si>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</si>
  <si>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</si>
  <si>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</si>
  <si>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</si>
  <si>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</si>
  <si>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</si>
  <si>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</si>
  <si>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</si>
  <si>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</si>
  <si>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</si>
  <si>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</si>
  <si>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</si>
  <si>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</si>
  <si>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</si>
  <si>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</si>
  <si>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</si>
  <si>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</si>
  <si>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</si>
  <si>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</si>
  <si>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</si>
  <si>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</si>
  <si>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</si>
  <si>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</si>
  <si>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</si>
  <si>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</si>
  <si>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</si>
  <si>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</si>
  <si>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</si>
  <si>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</si>
  <si>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</si>
  <si>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</si>
  <si>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</si>
  <si>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</si>
  <si>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</si>
  <si>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</si>
  <si>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</si>
  <si>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</si>
  <si>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</si>
  <si>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</si>
  <si>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</si>
  <si>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</si>
  <si>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</si>
  <si>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</si>
  <si>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</si>
  <si>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</si>
  <si>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</si>
  <si>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</si>
  <si>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</si>
  <si>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</si>
  <si>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</si>
  <si>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</si>
  <si>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</si>
  <si>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</si>
  <si>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</si>
  <si>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</si>
  <si>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</si>
  <si>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</si>
  <si>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</si>
  <si>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</si>
  <si>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</si>
  <si>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</si>
  <si>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</si>
  <si>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</si>
  <si>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</si>
  <si>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</si>
  <si>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</si>
  <si>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</si>
  <si>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</si>
  <si>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</si>
  <si>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</si>
  <si>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</si>
  <si>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</si>
  <si>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</si>
  <si>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</si>
  <si>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</si>
  <si>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</si>
  <si>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</si>
  <si>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</si>
  <si>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</si>
  <si>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</si>
  <si>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</si>
  <si>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</si>
  <si>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</si>
  <si>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</si>
  <si>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</si>
  <si>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</si>
  <si>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</si>
  <si>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</si>
  <si>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</si>
  <si>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</si>
  <si>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</si>
  <si>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</si>
  <si>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</si>
  <si>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</si>
  <si>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</si>
  <si>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</si>
  <si>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</si>
  <si>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</si>
  <si>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</si>
  <si>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</si>
  <si>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</si>
  <si>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</si>
  <si>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</si>
  <si>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</si>
  <si>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</si>
  <si>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</si>
  <si>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</si>
  <si>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</si>
  <si>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</si>
  <si>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</si>
  <si>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</si>
  <si>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</si>
  <si>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</si>
  <si>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</si>
  <si>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</si>
  <si>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</si>
  <si>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</si>
  <si>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</si>
  <si>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</si>
  <si>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</si>
  <si>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</si>
  <si>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</si>
  <si>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</si>
  <si>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</si>
  <si>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</si>
  <si>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</si>
  <si>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</si>
  <si>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</si>
  <si>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</si>
  <si>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</si>
  <si>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</si>
  <si>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</si>
  <si>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</si>
  <si>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</si>
  <si>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</si>
  <si>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</si>
  <si>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</si>
  <si>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</si>
  <si>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</si>
  <si>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</si>
  <si>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</si>
  <si>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</si>
  <si>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</si>
  <si>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</si>
  <si>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</si>
  <si>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</si>
  <si>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</si>
  <si>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</si>
  <si>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</si>
  <si>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</si>
  <si>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</si>
  <si>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</si>
  <si>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</si>
  <si>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</si>
  <si>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</si>
  <si>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</si>
  <si>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</si>
  <si>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</si>
  <si>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</si>
  <si>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</si>
  <si>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</si>
  <si>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</si>
  <si>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</si>
  <si>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</si>
  <si>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</si>
  <si>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</si>
  <si>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</si>
  <si>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</si>
  <si>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</si>
  <si>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</si>
  <si>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</si>
  <si>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</si>
  <si>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</si>
  <si>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</si>
  <si>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</si>
  <si>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</si>
  <si>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</si>
  <si>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</si>
  <si>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</si>
  <si>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</si>
  <si>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</si>
  <si>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</si>
  <si>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</si>
  <si>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</si>
  <si>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</si>
  <si>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</si>
  <si>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</si>
  <si>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</si>
  <si>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</si>
  <si>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</si>
  <si>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</si>
  <si>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</si>
  <si>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</si>
  <si>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</si>
  <si>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</si>
  <si>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</si>
  <si>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</si>
  <si>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</si>
  <si>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</si>
  <si>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</si>
  <si>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</si>
  <si>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</si>
  <si>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</si>
  <si>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</si>
  <si>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</si>
  <si>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</si>
  <si>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</si>
  <si>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</si>
  <si>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</si>
  <si>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</si>
  <si>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</si>
  <si>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</si>
  <si>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</si>
  <si>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</si>
  <si>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</si>
  <si>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</si>
  <si>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</si>
  <si>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</si>
  <si>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</si>
  <si>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</si>
  <si>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</si>
  <si>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</si>
  <si>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</si>
  <si>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</si>
  <si>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</si>
  <si>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</si>
  <si>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</si>
  <si>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</si>
  <si>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</si>
  <si>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</si>
  <si>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</si>
  <si>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</si>
  <si>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</si>
  <si>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</si>
  <si>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</si>
  <si>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</si>
  <si>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</si>
  <si>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</si>
  <si>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</si>
  <si>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</si>
  <si>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</si>
  <si>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</si>
  <si>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</si>
  <si>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</si>
  <si>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</si>
  <si>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</si>
  <si>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</si>
  <si>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</si>
  <si>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</si>
  <si>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</si>
  <si>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</si>
  <si>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</si>
  <si>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</si>
  <si>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</si>
  <si>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</si>
  <si>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</si>
  <si>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</si>
  <si>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</si>
  <si>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</si>
  <si>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</si>
  <si>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</si>
  <si>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</si>
  <si>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</si>
  <si>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</si>
  <si>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</si>
  <si>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</si>
  <si>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</si>
  <si>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</si>
  <si>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</si>
  <si>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</si>
  <si>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</si>
  <si>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</si>
  <si>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</si>
  <si>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</si>
  <si>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</si>
  <si>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</si>
  <si>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</si>
  <si>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</si>
  <si>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</si>
  <si>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Sušak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</si>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</sst>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3102560.2</v>
      </c>
      <c r="D2" s="7">
        <f>'PR-RAS'!E6</f>
        <v>3850933.75</v>
      </c>
      <c r="E2" s="7">
        <v>0</v>
      </c>
      <c r="F2" s="7">
        <v>0</v>
      </c>
      <c r="G2" s="8">
        <f t="shared" ref="G2:G274" si="0">(B2/1000)*(C2*1+D2*2)</f>
        <v>10804.4277</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12608</v>
      </c>
      <c r="D45" s="2">
        <f>'PR-RAS'!E49</f>
        <v>13498.2</v>
      </c>
      <c r="E45" s="2">
        <v>0</v>
      </c>
      <c r="F45" s="2">
        <v>0</v>
      </c>
      <c r="G45" s="3">
        <f t="shared" si="0"/>
        <v>1742.5935999999999</v>
      </c>
      <c r="H45" s="3">
        <f t="shared" si="1"/>
        <v>0.2000000000007276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12608</v>
      </c>
      <c r="D64" s="2">
        <f>'PR-RAS'!E68</f>
        <v>13498.2</v>
      </c>
      <c r="E64" s="2">
        <v>0</v>
      </c>
      <c r="F64" s="2">
        <v>0</v>
      </c>
      <c r="G64" s="3">
        <f t="shared" si="0"/>
        <v>2495.0772000000002</v>
      </c>
      <c r="H64" s="3">
        <f t="shared" si="1"/>
        <v>0.2000000000007276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12608</v>
      </c>
      <c r="D65" s="2">
        <f>'PR-RAS'!E69</f>
        <v>13498.2</v>
      </c>
      <c r="E65" s="2">
        <v>0</v>
      </c>
      <c r="F65" s="2">
        <v>0</v>
      </c>
      <c r="G65" s="3">
        <f t="shared" si="0"/>
        <v>2534.6816000000003</v>
      </c>
      <c r="H65" s="3">
        <f t="shared" si="1"/>
        <v>0.2000000000007276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364281.44</v>
      </c>
      <c r="D102" s="2">
        <f>'PR-RAS'!E106</f>
        <v>334962.63</v>
      </c>
      <c r="E102" s="2">
        <v>0</v>
      </c>
      <c r="F102" s="2">
        <v>0</v>
      </c>
      <c r="G102" s="3">
        <f t="shared" si="0"/>
        <v>104454.87670000001</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364281.44</v>
      </c>
      <c r="D108" s="2">
        <f>'PR-RAS'!E112</f>
        <v>334962.63</v>
      </c>
      <c r="E108" s="2">
        <v>0</v>
      </c>
      <c r="F108" s="2">
        <v>0</v>
      </c>
      <c r="G108" s="3">
        <f t="shared" si="0"/>
        <v>110660.11689999999</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364281.44</v>
      </c>
      <c r="D113" s="2">
        <f>'PR-RAS'!E117</f>
        <v>334962.63</v>
      </c>
      <c r="E113" s="2">
        <v>0</v>
      </c>
      <c r="F113" s="2">
        <v>0</v>
      </c>
      <c r="G113" s="3">
        <f t="shared" si="0"/>
        <v>115831.1504</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54348.06</v>
      </c>
      <c r="D121" s="2">
        <f>'PR-RAS'!E125</f>
        <v>51071.32</v>
      </c>
      <c r="E121" s="2">
        <v>0</v>
      </c>
      <c r="F121" s="2">
        <v>0</v>
      </c>
      <c r="G121" s="3">
        <f t="shared" si="0"/>
        <v>18778.884000000002</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54348.06</v>
      </c>
      <c r="D122" s="2">
        <f>'PR-RAS'!E126</f>
        <v>51071.32</v>
      </c>
      <c r="E122" s="2">
        <v>0</v>
      </c>
      <c r="F122" s="2">
        <v>0</v>
      </c>
      <c r="G122" s="3">
        <f t="shared" si="0"/>
        <v>18935.3747</v>
      </c>
      <c r="H122" s="3">
        <f t="shared" si="1"/>
        <v>0.37999999999738066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54348.06</v>
      </c>
      <c r="D124" s="2">
        <f>'PR-RAS'!E128</f>
        <v>51071.32</v>
      </c>
      <c r="E124" s="2">
        <v>0</v>
      </c>
      <c r="F124" s="2">
        <v>0</v>
      </c>
      <c r="G124" s="3">
        <f t="shared" si="0"/>
        <v>19248.356100000001</v>
      </c>
      <c r="H124" s="3">
        <f t="shared" si="1"/>
        <v>0.37999999999738066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2670776.33</v>
      </c>
      <c r="D130" s="2">
        <f>'PR-RAS'!E134</f>
        <v>3451271.3000000003</v>
      </c>
      <c r="E130" s="2">
        <v>0</v>
      </c>
      <c r="F130" s="2">
        <v>0</v>
      </c>
      <c r="G130" s="3">
        <f t="shared" si="0"/>
        <v>1234958.14197</v>
      </c>
      <c r="H130" s="3">
        <f t="shared" si="1"/>
        <v>0.63000000035390258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2670776.33</v>
      </c>
      <c r="D131" s="2">
        <f>'PR-RAS'!E135</f>
        <v>3451271.3000000003</v>
      </c>
      <c r="E131" s="2">
        <v>0</v>
      </c>
      <c r="F131" s="2">
        <v>0</v>
      </c>
      <c r="G131" s="3">
        <f t="shared" si="0"/>
        <v>1244531.4609000001</v>
      </c>
      <c r="H131" s="3">
        <f t="shared" si="1"/>
        <v>0.63000000035390258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2390939.34</v>
      </c>
      <c r="D132" s="2">
        <f>'PR-RAS'!E136</f>
        <v>3197028.04</v>
      </c>
      <c r="E132" s="2">
        <v>0</v>
      </c>
      <c r="F132" s="2">
        <v>0</v>
      </c>
      <c r="G132" s="3">
        <f t="shared" si="0"/>
        <v>1150834.4000200001</v>
      </c>
      <c r="H132" s="3">
        <f t="shared" si="1"/>
        <v>0.37999999988824129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34394.39</v>
      </c>
      <c r="D133" s="2">
        <f>'PR-RAS'!E137</f>
        <v>8803.66</v>
      </c>
      <c r="E133" s="2">
        <v>0</v>
      </c>
      <c r="F133" s="2">
        <v>0</v>
      </c>
      <c r="G133" s="3">
        <f t="shared" si="0"/>
        <v>6864.2257200000004</v>
      </c>
      <c r="H133" s="3">
        <f t="shared" si="1"/>
        <v>0.72999999999956344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245442.6</v>
      </c>
      <c r="D134" s="2">
        <f>'PR-RAS'!E138</f>
        <v>245439.6</v>
      </c>
      <c r="E134" s="2">
        <v>0</v>
      </c>
      <c r="F134" s="2">
        <v>0</v>
      </c>
      <c r="G134" s="3">
        <f t="shared" si="0"/>
        <v>97930.799400000018</v>
      </c>
      <c r="H134" s="3">
        <f t="shared" si="1"/>
        <v>0.79999999998835847</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546.37</v>
      </c>
      <c r="D136" s="2">
        <f>'PR-RAS'!E140</f>
        <v>130.30000000000001</v>
      </c>
      <c r="E136" s="2">
        <v>0</v>
      </c>
      <c r="F136" s="2">
        <v>0</v>
      </c>
      <c r="G136" s="3">
        <f t="shared" si="0"/>
        <v>108.94095000000002</v>
      </c>
      <c r="H136" s="3">
        <f t="shared" si="1"/>
        <v>0.67000000000001592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546.37</v>
      </c>
      <c r="D147" s="2">
        <f>'PR-RAS'!E151</f>
        <v>130.30000000000001</v>
      </c>
      <c r="E147" s="2">
        <v>0</v>
      </c>
      <c r="F147" s="2">
        <v>0</v>
      </c>
      <c r="G147" s="3">
        <f t="shared" si="0"/>
        <v>117.81761999999999</v>
      </c>
      <c r="H147" s="3">
        <f t="shared" si="1"/>
        <v>0.67000000000001592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3028497.9100000006</v>
      </c>
      <c r="D148" s="2">
        <f>'PR-RAS'!E152</f>
        <v>3620115.72</v>
      </c>
      <c r="E148" s="2">
        <v>0</v>
      </c>
      <c r="F148" s="2">
        <v>0</v>
      </c>
      <c r="G148" s="3">
        <f t="shared" si="0"/>
        <v>1509503.2144500001</v>
      </c>
      <c r="H148" s="3">
        <f t="shared" si="1"/>
        <v>0.36999999918043613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2536073.0700000003</v>
      </c>
      <c r="D149" s="2">
        <f>'PR-RAS'!E153</f>
        <v>3134518.72</v>
      </c>
      <c r="E149" s="2">
        <v>0</v>
      </c>
      <c r="F149" s="2">
        <v>0</v>
      </c>
      <c r="G149" s="3">
        <f t="shared" si="0"/>
        <v>1303156.3554800001</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2107376.6</v>
      </c>
      <c r="D150" s="2">
        <f>'PR-RAS'!E154</f>
        <v>2621119.9300000002</v>
      </c>
      <c r="E150" s="2">
        <v>0</v>
      </c>
      <c r="F150" s="2">
        <v>0</v>
      </c>
      <c r="G150" s="3">
        <f t="shared" si="0"/>
        <v>1095092.8525400001</v>
      </c>
      <c r="H150" s="3">
        <f t="shared" si="1"/>
        <v>0.46999999973922968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2106807.2000000002</v>
      </c>
      <c r="D151" s="2">
        <f>'PR-RAS'!E155</f>
        <v>2603921.29</v>
      </c>
      <c r="E151" s="2">
        <v>0</v>
      </c>
      <c r="F151" s="2">
        <v>0</v>
      </c>
      <c r="G151" s="3">
        <f t="shared" si="0"/>
        <v>1097197.4669999999</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569.4</v>
      </c>
      <c r="D153" s="2">
        <f>'PR-RAS'!E157</f>
        <v>17198.64</v>
      </c>
      <c r="E153" s="2">
        <v>0</v>
      </c>
      <c r="F153" s="2">
        <v>0</v>
      </c>
      <c r="G153" s="3">
        <f t="shared" si="0"/>
        <v>5314.9353599999995</v>
      </c>
      <c r="H153" s="3">
        <f t="shared" si="1"/>
        <v>0.76000000000055934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105699.41</v>
      </c>
      <c r="D155" s="2">
        <f>'PR-RAS'!E159</f>
        <v>110091.2</v>
      </c>
      <c r="E155" s="2">
        <v>0</v>
      </c>
      <c r="F155" s="2">
        <v>0</v>
      </c>
      <c r="G155" s="3">
        <f t="shared" si="0"/>
        <v>50185.798739999998</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322997.06</v>
      </c>
      <c r="D156" s="2">
        <f>'PR-RAS'!E160</f>
        <v>403307.59</v>
      </c>
      <c r="E156" s="2">
        <v>0</v>
      </c>
      <c r="F156" s="2">
        <v>0</v>
      </c>
      <c r="G156" s="3">
        <f t="shared" si="0"/>
        <v>175089.89720000001</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322997.06</v>
      </c>
      <c r="D158" s="2">
        <f>'PR-RAS'!E162</f>
        <v>403307.59</v>
      </c>
      <c r="E158" s="2">
        <v>0</v>
      </c>
      <c r="F158" s="2">
        <v>0</v>
      </c>
      <c r="G158" s="3">
        <f t="shared" si="0"/>
        <v>177349.12168000001</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464034.41000000009</v>
      </c>
      <c r="D160" s="2">
        <f>'PR-RAS'!E164</f>
        <v>464766.94000000006</v>
      </c>
      <c r="E160" s="2">
        <v>0</v>
      </c>
      <c r="F160" s="2">
        <v>0</v>
      </c>
      <c r="G160" s="3">
        <f t="shared" si="0"/>
        <v>221577.35811000006</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45426.32</v>
      </c>
      <c r="D161" s="2">
        <f>'PR-RAS'!E165</f>
        <v>57036.23</v>
      </c>
      <c r="E161" s="2">
        <v>0</v>
      </c>
      <c r="F161" s="2">
        <v>0</v>
      </c>
      <c r="G161" s="3">
        <f t="shared" si="0"/>
        <v>25519.804800000002</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553.39</v>
      </c>
      <c r="D162" s="2">
        <f>'PR-RAS'!E166</f>
        <v>410.8</v>
      </c>
      <c r="E162" s="2">
        <v>0</v>
      </c>
      <c r="F162" s="2">
        <v>0</v>
      </c>
      <c r="G162" s="3">
        <f t="shared" si="0"/>
        <v>221.37339</v>
      </c>
      <c r="H162" s="3">
        <f t="shared" si="1"/>
        <v>0.58999999999997499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43490.02</v>
      </c>
      <c r="D163" s="2">
        <f>'PR-RAS'!E167</f>
        <v>54178.11</v>
      </c>
      <c r="E163" s="2">
        <v>0</v>
      </c>
      <c r="F163" s="2">
        <v>0</v>
      </c>
      <c r="G163" s="3">
        <f t="shared" si="0"/>
        <v>24599.09088</v>
      </c>
      <c r="H163" s="3">
        <f t="shared" si="1"/>
        <v>0.12999999999738066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1382.91</v>
      </c>
      <c r="D164" s="2">
        <f>'PR-RAS'!E168</f>
        <v>2252.8200000000002</v>
      </c>
      <c r="E164" s="2">
        <v>0</v>
      </c>
      <c r="F164" s="2">
        <v>0</v>
      </c>
      <c r="G164" s="3">
        <f t="shared" si="0"/>
        <v>959.83365000000003</v>
      </c>
      <c r="H164" s="3">
        <f t="shared" si="1"/>
        <v>0.26999999999975444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194.5</v>
      </c>
      <c r="E165" s="2">
        <v>0</v>
      </c>
      <c r="F165" s="2">
        <v>0</v>
      </c>
      <c r="G165" s="3">
        <f t="shared" si="0"/>
        <v>63.795999999999999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327648.26000000007</v>
      </c>
      <c r="D166" s="2">
        <f>'PR-RAS'!E170</f>
        <v>322124.23000000004</v>
      </c>
      <c r="E166" s="2">
        <v>0</v>
      </c>
      <c r="F166" s="2">
        <v>0</v>
      </c>
      <c r="G166" s="3">
        <f t="shared" si="0"/>
        <v>160362.95880000005</v>
      </c>
      <c r="H166" s="3">
        <f t="shared" si="1"/>
        <v>0.4900000001071021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49107.88</v>
      </c>
      <c r="D167" s="2">
        <f>'PR-RAS'!E171</f>
        <v>47008.34</v>
      </c>
      <c r="E167" s="2">
        <v>0</v>
      </c>
      <c r="F167" s="2">
        <v>0</v>
      </c>
      <c r="G167" s="3">
        <f t="shared" si="0"/>
        <v>23758.676960000001</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180700.95</v>
      </c>
      <c r="D168" s="2">
        <f>'PR-RAS'!E172</f>
        <v>188007.91</v>
      </c>
      <c r="E168" s="2">
        <v>0</v>
      </c>
      <c r="F168" s="2">
        <v>0</v>
      </c>
      <c r="G168" s="3">
        <f t="shared" si="0"/>
        <v>92971.700590000008</v>
      </c>
      <c r="H168" s="3">
        <f t="shared" si="1"/>
        <v>0.13999999998486601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71870.97</v>
      </c>
      <c r="D169" s="2">
        <f>'PR-RAS'!E173</f>
        <v>68155.33</v>
      </c>
      <c r="E169" s="2">
        <v>0</v>
      </c>
      <c r="F169" s="2">
        <v>0</v>
      </c>
      <c r="G169" s="3">
        <f t="shared" si="0"/>
        <v>34974.51384</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3674.76</v>
      </c>
      <c r="D170" s="2">
        <f>'PR-RAS'!E174</f>
        <v>10356.33</v>
      </c>
      <c r="E170" s="2">
        <v>0</v>
      </c>
      <c r="F170" s="2">
        <v>0</v>
      </c>
      <c r="G170" s="3">
        <f t="shared" si="0"/>
        <v>4121.4739799999998</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20067.900000000001</v>
      </c>
      <c r="D171" s="2">
        <f>'PR-RAS'!E175</f>
        <v>7021</v>
      </c>
      <c r="E171" s="2">
        <v>0</v>
      </c>
      <c r="F171" s="2">
        <v>0</v>
      </c>
      <c r="G171" s="3">
        <f t="shared" si="0"/>
        <v>5798.6830000000009</v>
      </c>
      <c r="H171" s="3">
        <f t="shared" si="1"/>
        <v>9.9999999998544808E-2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2225.8000000000002</v>
      </c>
      <c r="D173" s="2">
        <f>'PR-RAS'!E177</f>
        <v>1575.32</v>
      </c>
      <c r="E173" s="2">
        <v>0</v>
      </c>
      <c r="F173" s="2">
        <v>0</v>
      </c>
      <c r="G173" s="3">
        <f t="shared" si="0"/>
        <v>924.74768000000006</v>
      </c>
      <c r="H173" s="3">
        <f t="shared" si="1"/>
        <v>0.51999999999975444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68226.139999999985</v>
      </c>
      <c r="D174" s="2">
        <f>'PR-RAS'!E178</f>
        <v>68395.48000000001</v>
      </c>
      <c r="E174" s="2">
        <v>0</v>
      </c>
      <c r="F174" s="2">
        <v>0</v>
      </c>
      <c r="G174" s="3">
        <f t="shared" si="0"/>
        <v>35467.958299999998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7985.47</v>
      </c>
      <c r="D175" s="2">
        <f>'PR-RAS'!E179</f>
        <v>6678.03</v>
      </c>
      <c r="E175" s="2">
        <v>0</v>
      </c>
      <c r="F175" s="2">
        <v>0</v>
      </c>
      <c r="G175" s="3">
        <f t="shared" si="0"/>
        <v>3713.4262199999994</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18928.349999999999</v>
      </c>
      <c r="D176" s="2">
        <f>'PR-RAS'!E180</f>
        <v>20133.490000000002</v>
      </c>
      <c r="E176" s="2">
        <v>0</v>
      </c>
      <c r="F176" s="2">
        <v>0</v>
      </c>
      <c r="G176" s="3">
        <f t="shared" si="0"/>
        <v>10359.18275</v>
      </c>
      <c r="H176" s="3">
        <f t="shared" si="1"/>
        <v>0.84000000000014552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19168.68</v>
      </c>
      <c r="D178" s="2">
        <f>'PR-RAS'!E182</f>
        <v>23318.55</v>
      </c>
      <c r="E178" s="2">
        <v>0</v>
      </c>
      <c r="F178" s="2">
        <v>0</v>
      </c>
      <c r="G178" s="3">
        <f t="shared" si="0"/>
        <v>11647.62306</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1403.88</v>
      </c>
      <c r="D179" s="2">
        <f>'PR-RAS'!E183</f>
        <v>1444.73</v>
      </c>
      <c r="E179" s="2">
        <v>0</v>
      </c>
      <c r="F179" s="2">
        <v>0</v>
      </c>
      <c r="G179" s="3">
        <f t="shared" si="0"/>
        <v>764.21451999999999</v>
      </c>
      <c r="H179" s="3">
        <f t="shared" si="1"/>
        <v>0.38999999999987267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12165.03</v>
      </c>
      <c r="D180" s="2">
        <f>'PR-RAS'!E184</f>
        <v>9363.8700000000008</v>
      </c>
      <c r="E180" s="2">
        <v>0</v>
      </c>
      <c r="F180" s="2">
        <v>0</v>
      </c>
      <c r="G180" s="3">
        <f t="shared" si="0"/>
        <v>5529.8058300000002</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4048.41</v>
      </c>
      <c r="D181" s="2">
        <f>'PR-RAS'!E185</f>
        <v>181.46</v>
      </c>
      <c r="E181" s="2">
        <v>0</v>
      </c>
      <c r="F181" s="2">
        <v>0</v>
      </c>
      <c r="G181" s="3">
        <f t="shared" si="0"/>
        <v>794.0394</v>
      </c>
      <c r="H181" s="3">
        <f t="shared" si="1"/>
        <v>0.86999999999986244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151.81</v>
      </c>
      <c r="D182" s="2">
        <f>'PR-RAS'!E186</f>
        <v>30.51</v>
      </c>
      <c r="E182" s="2">
        <v>0</v>
      </c>
      <c r="F182" s="2">
        <v>0</v>
      </c>
      <c r="G182" s="3">
        <f t="shared" si="0"/>
        <v>38.52223</v>
      </c>
      <c r="H182" s="3">
        <f t="shared" si="1"/>
        <v>0.67999999999999616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4374.51</v>
      </c>
      <c r="D183" s="2">
        <f>'PR-RAS'!E187</f>
        <v>7244.84</v>
      </c>
      <c r="E183" s="2">
        <v>0</v>
      </c>
      <c r="F183" s="2">
        <v>0</v>
      </c>
      <c r="G183" s="3">
        <f t="shared" si="0"/>
        <v>3433.2825800000005</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22733.69</v>
      </c>
      <c r="D190" s="2">
        <f>'PR-RAS'!E194</f>
        <v>17211</v>
      </c>
      <c r="E190" s="2">
        <v>0</v>
      </c>
      <c r="F190" s="2">
        <v>0</v>
      </c>
      <c r="G190" s="3">
        <f t="shared" si="0"/>
        <v>10802.42541</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2538.98</v>
      </c>
      <c r="D192" s="2">
        <f>'PR-RAS'!E196</f>
        <v>2653.42</v>
      </c>
      <c r="E192" s="2">
        <v>0</v>
      </c>
      <c r="F192" s="2">
        <v>0</v>
      </c>
      <c r="G192" s="3">
        <f t="shared" si="0"/>
        <v>1498.55162</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804.09</v>
      </c>
      <c r="D195" s="2">
        <f>'PR-RAS'!E199</f>
        <v>1571.27</v>
      </c>
      <c r="E195" s="2">
        <v>0</v>
      </c>
      <c r="F195" s="2">
        <v>0</v>
      </c>
      <c r="G195" s="3">
        <f t="shared" si="0"/>
        <v>765.64622000000008</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19390.62</v>
      </c>
      <c r="D197" s="2">
        <f>'PR-RAS'!E201</f>
        <v>12986.31</v>
      </c>
      <c r="E197" s="2">
        <v>0</v>
      </c>
      <c r="F197" s="2">
        <v>0</v>
      </c>
      <c r="G197" s="3">
        <f t="shared" si="0"/>
        <v>8891.1950400000005</v>
      </c>
      <c r="H197" s="3">
        <f t="shared" si="1"/>
        <v>0.69000000000050932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28390.43</v>
      </c>
      <c r="D198" s="2">
        <f>'PR-RAS'!E202</f>
        <v>20830.059999999998</v>
      </c>
      <c r="E198" s="2">
        <v>0</v>
      </c>
      <c r="F198" s="2">
        <v>0</v>
      </c>
      <c r="G198" s="3">
        <f t="shared" si="0"/>
        <v>13799.958349999999</v>
      </c>
      <c r="H198" s="3">
        <f t="shared" si="1"/>
        <v>0.48999999999796273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28375.9</v>
      </c>
      <c r="D204" s="2">
        <f>'PR-RAS'!E208</f>
        <v>20825.099999999999</v>
      </c>
      <c r="E204" s="2">
        <v>0</v>
      </c>
      <c r="F204" s="2">
        <v>0</v>
      </c>
      <c r="G204" s="3">
        <f t="shared" si="0"/>
        <v>14215.298300000002</v>
      </c>
      <c r="H204" s="3">
        <f t="shared" si="1"/>
        <v>0.19999999999708962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28375.9</v>
      </c>
      <c r="D207" s="2">
        <f>'PR-RAS'!E211</f>
        <v>20825.099999999999</v>
      </c>
      <c r="E207" s="2">
        <v>0</v>
      </c>
      <c r="F207" s="2">
        <v>0</v>
      </c>
      <c r="G207" s="3">
        <f t="shared" si="0"/>
        <v>14425.3766</v>
      </c>
      <c r="H207" s="3">
        <f t="shared" si="1"/>
        <v>0.19999999999708962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14.53</v>
      </c>
      <c r="D212" s="2">
        <f>'PR-RAS'!E216</f>
        <v>4.96</v>
      </c>
      <c r="E212" s="2">
        <v>0</v>
      </c>
      <c r="F212" s="2">
        <v>0</v>
      </c>
      <c r="G212" s="3">
        <f t="shared" si="0"/>
        <v>5.1589499999999999</v>
      </c>
      <c r="H212" s="3">
        <f t="shared" si="1"/>
        <v>0.51000000000000068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14.53</v>
      </c>
      <c r="D215" s="2">
        <f>'PR-RAS'!E219</f>
        <v>4.96</v>
      </c>
      <c r="E215" s="2">
        <v>0</v>
      </c>
      <c r="F215" s="2">
        <v>0</v>
      </c>
      <c r="G215" s="3">
        <f t="shared" si="0"/>
        <v>5.2322999999999995</v>
      </c>
      <c r="H215" s="3">
        <f t="shared" si="1"/>
        <v>0.51000000000000068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3028497.9100000006</v>
      </c>
      <c r="D295" s="2">
        <f>'PR-RAS'!E299</f>
        <v>3620115.72</v>
      </c>
      <c r="E295" s="2">
        <v>0</v>
      </c>
      <c r="F295" s="2">
        <v>0</v>
      </c>
      <c r="G295" s="3">
        <f t="shared" si="12"/>
        <v>3019006.4289000002</v>
      </c>
      <c r="H295" s="3">
        <f t="shared" si="13"/>
        <v>0.36999999918043613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74062.289999999572</v>
      </c>
      <c r="D296" s="2">
        <f>'PR-RAS'!E300</f>
        <v>230818.0299999998</v>
      </c>
      <c r="E296" s="2">
        <v>0</v>
      </c>
      <c r="F296" s="2">
        <v>0</v>
      </c>
      <c r="G296" s="3">
        <f t="shared" si="12"/>
        <v>158031.01324999976</v>
      </c>
      <c r="H296" s="3">
        <f t="shared" si="13"/>
        <v>0.31999999936670065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93099.53</v>
      </c>
      <c r="D298" s="2">
        <f>'PR-RAS'!E302</f>
        <v>0</v>
      </c>
      <c r="E298" s="2">
        <v>0</v>
      </c>
      <c r="F298" s="2">
        <v>0</v>
      </c>
      <c r="G298" s="3">
        <f t="shared" si="12"/>
        <v>27650.560409999998</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105401.54</v>
      </c>
      <c r="E299" s="2">
        <v>0</v>
      </c>
      <c r="F299" s="2">
        <v>0</v>
      </c>
      <c r="G299" s="3">
        <f t="shared" si="12"/>
        <v>62819.317839999996</v>
      </c>
      <c r="H299" s="3">
        <f t="shared" si="13"/>
        <v>0.46000000000640284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45150.86</v>
      </c>
      <c r="D300" s="2">
        <f>'PR-RAS'!E304</f>
        <v>41230.769999999997</v>
      </c>
      <c r="E300" s="2">
        <v>0</v>
      </c>
      <c r="F300" s="2">
        <v>0</v>
      </c>
      <c r="G300" s="3">
        <f t="shared" si="12"/>
        <v>38156.107599999996</v>
      </c>
      <c r="H300" s="3">
        <f t="shared" si="13"/>
        <v>0.37000000000261934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10283.780000000001</v>
      </c>
      <c r="D301" s="2">
        <f>'PR-RAS'!E305</f>
        <v>10077.5</v>
      </c>
      <c r="E301" s="2">
        <v>0</v>
      </c>
      <c r="F301" s="2">
        <v>0</v>
      </c>
      <c r="G301" s="3">
        <f t="shared" si="12"/>
        <v>9131.634</v>
      </c>
      <c r="H301" s="3">
        <f t="shared" si="13"/>
        <v>0.71999999999934516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27120.76</v>
      </c>
      <c r="D355" s="2">
        <f>'PR-RAS'!E360</f>
        <v>25923.360000000001</v>
      </c>
      <c r="E355" s="2">
        <v>0</v>
      </c>
      <c r="F355" s="2">
        <v>0</v>
      </c>
      <c r="G355" s="3">
        <f t="shared" si="12"/>
        <v>27954.487919999996</v>
      </c>
      <c r="H355" s="3">
        <f t="shared" si="13"/>
        <v>0.60000000000218279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27120.76</v>
      </c>
      <c r="D368" s="2">
        <f>'PR-RAS'!E373</f>
        <v>25923.360000000001</v>
      </c>
      <c r="E368" s="2">
        <v>0</v>
      </c>
      <c r="F368" s="2">
        <v>0</v>
      </c>
      <c r="G368" s="3">
        <f t="shared" si="12"/>
        <v>28981.065159999998</v>
      </c>
      <c r="H368" s="3">
        <f t="shared" si="13"/>
        <v>0.60000000000218279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27120.76</v>
      </c>
      <c r="D374" s="2">
        <f>'PR-RAS'!E379</f>
        <v>25923.360000000001</v>
      </c>
      <c r="E374" s="2">
        <v>0</v>
      </c>
      <c r="F374" s="2">
        <v>0</v>
      </c>
      <c r="G374" s="3">
        <f t="shared" si="12"/>
        <v>29454.870039999998</v>
      </c>
      <c r="H374" s="3">
        <f t="shared" si="13"/>
        <v>0.60000000000218279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27120.76</v>
      </c>
      <c r="D381" s="2">
        <f>'PR-RAS'!E386</f>
        <v>25923.360000000001</v>
      </c>
      <c r="E381" s="2">
        <v>0</v>
      </c>
      <c r="F381" s="2">
        <v>0</v>
      </c>
      <c r="G381" s="3">
        <f t="shared" si="12"/>
        <v>30007.642399999997</v>
      </c>
      <c r="H381" s="3">
        <f t="shared" si="13"/>
        <v>0.60000000000218279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27120.76</v>
      </c>
      <c r="D413" s="2">
        <f>'PR-RAS'!E418</f>
        <v>25923.360000000001</v>
      </c>
      <c r="E413" s="2">
        <v>0</v>
      </c>
      <c r="F413" s="2">
        <v>0</v>
      </c>
      <c r="G413" s="3">
        <f t="shared" si="12"/>
        <v>32534.601759999998</v>
      </c>
      <c r="H413" s="3">
        <f t="shared" si="13"/>
        <v>0.60000000000218279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3102560.2</v>
      </c>
      <c r="D417" s="2">
        <f>'PR-RAS'!E422</f>
        <v>3850933.75</v>
      </c>
      <c r="E417" s="2">
        <v>0</v>
      </c>
      <c r="F417" s="2">
        <v>0</v>
      </c>
      <c r="G417" s="3">
        <f t="shared" si="12"/>
        <v>4494641.9231999991</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3055618.6700000004</v>
      </c>
      <c r="D418" s="2">
        <f>'PR-RAS'!E423</f>
        <v>3646039.08</v>
      </c>
      <c r="E418" s="2">
        <v>0</v>
      </c>
      <c r="F418" s="2">
        <v>0</v>
      </c>
      <c r="G418" s="3">
        <f t="shared" si="12"/>
        <v>4314989.5781100001</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46941.529999999795</v>
      </c>
      <c r="D419" s="2">
        <f>'PR-RAS'!E424</f>
        <v>204894.66999999993</v>
      </c>
      <c r="E419" s="2">
        <v>0</v>
      </c>
      <c r="F419" s="2">
        <v>0</v>
      </c>
      <c r="G419" s="3">
        <f t="shared" si="12"/>
        <v>190913.50365999984</v>
      </c>
      <c r="H419" s="3">
        <f t="shared" si="13"/>
        <v>0.80000000027939677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93099.53</v>
      </c>
      <c r="D421" s="2">
        <f>'PR-RAS'!E426</f>
        <v>0</v>
      </c>
      <c r="E421" s="2">
        <v>0</v>
      </c>
      <c r="F421" s="2">
        <v>0</v>
      </c>
      <c r="G421" s="3">
        <f t="shared" si="12"/>
        <v>39101.802599999995</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105401.54</v>
      </c>
      <c r="E422" s="2">
        <v>0</v>
      </c>
      <c r="F422" s="2">
        <v>0</v>
      </c>
      <c r="G422" s="3">
        <f t="shared" si="12"/>
        <v>88748.096679999988</v>
      </c>
      <c r="H422" s="3">
        <f t="shared" si="13"/>
        <v>0.46000000000640284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45150.86</v>
      </c>
      <c r="D423" s="2">
        <f>'PR-RAS'!E428</f>
        <v>41230.769999999997</v>
      </c>
      <c r="E423" s="2">
        <v>0</v>
      </c>
      <c r="F423" s="2">
        <v>0</v>
      </c>
      <c r="G423" s="3">
        <f t="shared" si="12"/>
        <v>53852.432799999995</v>
      </c>
      <c r="H423" s="3">
        <f t="shared" si="13"/>
        <v>0.37000000000261934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245442.6</v>
      </c>
      <c r="D529" s="2">
        <f>'PR-RAS'!E535</f>
        <v>245439.6</v>
      </c>
      <c r="E529" s="2">
        <v>0</v>
      </c>
      <c r="F529" s="2">
        <v>0</v>
      </c>
      <c r="G529" s="3">
        <f t="shared" ref="G529:G836" si="14">(B529/1000)*(C529*1+D529*2)</f>
        <v>388777.91040000005</v>
      </c>
      <c r="H529" s="3">
        <f t="shared" ref="H529:H836" si="15">ABS(C529-ROUND(C529,0))+ABS(D529-ROUND(D529,0))</f>
        <v>0.79999999998835847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245442.6</v>
      </c>
      <c r="D591" s="2">
        <f>'PR-RAS'!E597</f>
        <v>245439.6</v>
      </c>
      <c r="E591" s="2">
        <v>0</v>
      </c>
      <c r="F591" s="2">
        <v>0</v>
      </c>
      <c r="G591" s="3">
        <f t="shared" si="14"/>
        <v>434429.86200000002</v>
      </c>
      <c r="H591" s="3">
        <f t="shared" si="15"/>
        <v>0.79999999998835847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245442.6</v>
      </c>
      <c r="D603" s="2">
        <f>'PR-RAS'!E609</f>
        <v>245439.6</v>
      </c>
      <c r="E603" s="2">
        <v>0</v>
      </c>
      <c r="F603" s="2">
        <v>0</v>
      </c>
      <c r="G603" s="3">
        <f t="shared" si="14"/>
        <v>443265.72360000003</v>
      </c>
      <c r="H603" s="3">
        <f t="shared" si="15"/>
        <v>0.79999999998835847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245442.6</v>
      </c>
      <c r="D604" s="2">
        <f>'PR-RAS'!E610</f>
        <v>245439.6</v>
      </c>
      <c r="E604" s="2">
        <v>0</v>
      </c>
      <c r="F604" s="2">
        <v>0</v>
      </c>
      <c r="G604" s="3">
        <f t="shared" si="14"/>
        <v>444002.0454</v>
      </c>
      <c r="H604" s="3">
        <f t="shared" si="15"/>
        <v>0.79999999998835847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245442.6</v>
      </c>
      <c r="D634" s="2">
        <f>'PR-RAS'!E640</f>
        <v>245439.6</v>
      </c>
      <c r="E634" s="2">
        <v>0</v>
      </c>
      <c r="F634" s="2">
        <v>0</v>
      </c>
      <c r="G634" s="3">
        <f t="shared" si="14"/>
        <v>466091.69940000004</v>
      </c>
      <c r="H634" s="3">
        <f t="shared" si="15"/>
        <v>0.79999999998835847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3102560.2</v>
      </c>
      <c r="D637" s="2">
        <f>'PR-RAS'!E643</f>
        <v>3850933.75</v>
      </c>
      <c r="E637" s="2">
        <v>0</v>
      </c>
      <c r="F637" s="2">
        <v>0</v>
      </c>
      <c r="G637" s="3">
        <f t="shared" si="14"/>
        <v>6871616.0171999997</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3301061.2700000005</v>
      </c>
      <c r="D638" s="2">
        <f>'PR-RAS'!E644</f>
        <v>3891478.68</v>
      </c>
      <c r="E638" s="2">
        <v>0</v>
      </c>
      <c r="F638" s="2">
        <v>0</v>
      </c>
      <c r="G638" s="3">
        <f t="shared" si="14"/>
        <v>7060519.8673100006</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198501.0700000003</v>
      </c>
      <c r="D640" s="2">
        <f>'PR-RAS'!E646</f>
        <v>40544.930000000168</v>
      </c>
      <c r="E640" s="2">
        <v>0</v>
      </c>
      <c r="F640" s="2">
        <v>0</v>
      </c>
      <c r="G640" s="3">
        <f t="shared" si="14"/>
        <v>178658.60427000042</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93099.53</v>
      </c>
      <c r="D641" s="2">
        <f>'PR-RAS'!E647</f>
        <v>0</v>
      </c>
      <c r="E641" s="2">
        <v>0</v>
      </c>
      <c r="F641" s="2">
        <v>0</v>
      </c>
      <c r="G641" s="3">
        <f t="shared" si="14"/>
        <v>59583.699200000003</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105401.54</v>
      </c>
      <c r="E642" s="2">
        <v>0</v>
      </c>
      <c r="F642" s="2">
        <v>0</v>
      </c>
      <c r="G642" s="3">
        <f t="shared" si="14"/>
        <v>135124.77427999998</v>
      </c>
      <c r="H642" s="3">
        <f t="shared" si="15"/>
        <v>0.46000000000640284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105401.5400000003</v>
      </c>
      <c r="D644" s="2">
        <f>'PR-RAS'!E650</f>
        <v>145946.47000000015</v>
      </c>
      <c r="E644" s="2">
        <v>0</v>
      </c>
      <c r="F644" s="2">
        <v>0</v>
      </c>
      <c r="G644" s="3">
        <f t="shared" si="14"/>
        <v>255460.35064000037</v>
      </c>
      <c r="H644" s="3">
        <f t="shared" si="15"/>
        <v>0.92999999984749593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127</v>
      </c>
      <c r="E651" s="2">
        <v>0</v>
      </c>
      <c r="F651" s="2">
        <v>0</v>
      </c>
      <c r="G651" s="3">
        <f t="shared" si="14"/>
        <v>243.1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v>
      </c>
      <c r="D653" s="2">
        <f>'PR-RAS'!E660</f>
        <v>120</v>
      </c>
      <c r="E653" s="2">
        <v>0</v>
      </c>
      <c r="F653" s="2">
        <v>0</v>
      </c>
      <c r="G653" s="3">
        <f t="shared" si="14"/>
        <v>231.46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12608</v>
      </c>
      <c r="D676" s="2">
        <f>'PR-RAS'!E683</f>
        <v>13498.2</v>
      </c>
      <c r="E676" s="2">
        <v>0</v>
      </c>
      <c r="F676" s="2">
        <v>0</v>
      </c>
      <c r="G676" s="3">
        <f t="shared" si="14"/>
        <v>26732.97</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364281.44</v>
      </c>
      <c r="D717" s="2">
        <f>'PR-RAS'!E724</f>
        <v>334962.63</v>
      </c>
      <c r="E717" s="2">
        <v>0</v>
      </c>
      <c r="F717" s="2">
        <v>0</v>
      </c>
      <c r="G717" s="3">
        <f t="shared" si="14"/>
        <v>740491.99719999998</v>
      </c>
      <c r="H717" s="3">
        <f t="shared" si="15"/>
        <v>0.80999999999767169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6400.88</v>
      </c>
      <c r="D726" s="2">
        <f>'PR-RAS'!E733</f>
        <v>7283.76</v>
      </c>
      <c r="E726" s="2">
        <v>0</v>
      </c>
      <c r="F726" s="2">
        <v>0</v>
      </c>
      <c r="G726" s="3">
        <f t="shared" si="14"/>
        <v>15202.09</v>
      </c>
      <c r="H726" s="3">
        <f t="shared" si="15"/>
        <v>0.35999999999967258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43490.02</v>
      </c>
      <c r="D727" s="2">
        <f>'PR-RAS'!E734</f>
        <v>54178.11</v>
      </c>
      <c r="E727" s="2">
        <v>0</v>
      </c>
      <c r="F727" s="2">
        <v>0</v>
      </c>
      <c r="G727" s="3">
        <f t="shared" si="14"/>
        <v>110240.37023999999</v>
      </c>
      <c r="H727" s="3">
        <f t="shared" si="15"/>
        <v>0.12999999999738066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6434.29</v>
      </c>
      <c r="D729" s="2">
        <f>'PR-RAS'!E736</f>
        <v>3807.4</v>
      </c>
      <c r="E729" s="2">
        <v>0</v>
      </c>
      <c r="F729" s="2">
        <v>0</v>
      </c>
      <c r="G729" s="3">
        <f t="shared" si="14"/>
        <v>10227.737520000001</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348.23</v>
      </c>
      <c r="D731" s="2">
        <f>'PR-RAS'!E738</f>
        <v>181.46</v>
      </c>
      <c r="E731" s="2">
        <v>0</v>
      </c>
      <c r="F731" s="2">
        <v>0</v>
      </c>
      <c r="G731" s="3">
        <f t="shared" si="14"/>
        <v>519.1395</v>
      </c>
      <c r="H731" s="3">
        <f t="shared" si="15"/>
        <v>0.69000000000002615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1902.22</v>
      </c>
      <c r="D735" s="2">
        <f>'PR-RAS'!E742</f>
        <v>1958.9</v>
      </c>
      <c r="E735" s="2">
        <v>0</v>
      </c>
      <c r="F735" s="2">
        <v>0</v>
      </c>
      <c r="G735" s="3">
        <f t="shared" si="14"/>
        <v>4271.8946800000003</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28375.9</v>
      </c>
      <c r="D753" s="2">
        <f>'PR-RAS'!E760</f>
        <v>20825.099999999999</v>
      </c>
      <c r="E753" s="2">
        <v>0</v>
      </c>
      <c r="F753" s="2">
        <v>0</v>
      </c>
      <c r="G753" s="3">
        <f t="shared" si="14"/>
        <v>52659.627200000003</v>
      </c>
      <c r="H753" s="3">
        <f t="shared" si="15"/>
        <v>0.19999999999708962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245442.6</v>
      </c>
      <c r="D974" s="2">
        <f>'PR-RAS'!E981</f>
        <v>245439.6</v>
      </c>
      <c r="E974" s="2">
        <v>0</v>
      </c>
      <c r="F974" s="2">
        <v>0</v>
      </c>
      <c r="G974" s="3">
        <f t="shared" si="34"/>
        <v>716441.11140000005</v>
      </c>
      <c r="H974" s="3">
        <f t="shared" si="35"/>
        <v>0.79999999998835847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1460645.4100000001</v>
      </c>
      <c r="D1011" s="7">
        <f>BILANCA!E6</f>
        <v>1483989.5299999998</v>
      </c>
      <c r="E1011" s="7">
        <v>0</v>
      </c>
      <c r="F1011" s="7">
        <v>0</v>
      </c>
      <c r="G1011" s="8">
        <f t="shared" ref="G1011:G1306" si="38">B1011/1000*C1011+B1011/500*D1011</f>
        <v>4428.6244699999997</v>
      </c>
      <c r="H1011" s="8">
        <f t="shared" si="35"/>
        <v>0.88000000035390258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1142356.1000000001</v>
      </c>
      <c r="D1012" s="2">
        <f>BILANCA!E7</f>
        <v>1168398.93</v>
      </c>
      <c r="E1012" s="2">
        <v>0</v>
      </c>
      <c r="F1012" s="2">
        <v>0</v>
      </c>
      <c r="G1012" s="3">
        <f t="shared" si="38"/>
        <v>6958.3079200000011</v>
      </c>
      <c r="H1012" s="3">
        <f t="shared" si="35"/>
        <v>0.17000000015832484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871667.9</v>
      </c>
      <c r="D1013" s="2">
        <f>BILANCA!E8</f>
        <v>871787.39</v>
      </c>
      <c r="E1013" s="2">
        <v>0</v>
      </c>
      <c r="F1013" s="2">
        <v>0</v>
      </c>
      <c r="G1013" s="3">
        <f t="shared" si="38"/>
        <v>7845.72804</v>
      </c>
      <c r="H1013" s="3">
        <f t="shared" si="35"/>
        <v>0.48999999999068677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12025.22</v>
      </c>
      <c r="D1014" s="2">
        <f>BILANCA!E9</f>
        <v>12025.22</v>
      </c>
      <c r="E1014" s="2">
        <v>0</v>
      </c>
      <c r="F1014" s="2">
        <v>0</v>
      </c>
      <c r="G1014" s="3">
        <f t="shared" si="38"/>
        <v>144.30264</v>
      </c>
      <c r="H1014" s="3">
        <f t="shared" si="35"/>
        <v>0.43999999999869033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870591.78</v>
      </c>
      <c r="D1015" s="2">
        <f>BILANCA!E10</f>
        <v>870591.78</v>
      </c>
      <c r="E1015" s="2">
        <v>0</v>
      </c>
      <c r="F1015" s="2">
        <v>0</v>
      </c>
      <c r="G1015" s="3">
        <f t="shared" si="38"/>
        <v>13058.876700000001</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10949.1</v>
      </c>
      <c r="D1016" s="2">
        <f>BILANCA!E11</f>
        <v>10829.61</v>
      </c>
      <c r="E1016" s="2">
        <v>0</v>
      </c>
      <c r="F1016" s="2">
        <v>0</v>
      </c>
      <c r="G1016" s="3">
        <f t="shared" si="38"/>
        <v>195.64992000000001</v>
      </c>
      <c r="H1016" s="3">
        <f t="shared" si="35"/>
        <v>0.48999999999978172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270688.2</v>
      </c>
      <c r="D1017" s="2">
        <f>BILANCA!E12</f>
        <v>296611.53999999998</v>
      </c>
      <c r="E1017" s="2">
        <v>0</v>
      </c>
      <c r="F1017" s="2">
        <v>0</v>
      </c>
      <c r="G1017" s="3">
        <f t="shared" si="38"/>
        <v>6047.37896</v>
      </c>
      <c r="H1017" s="3">
        <f t="shared" si="35"/>
        <v>0.66000000003259629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84052.65</v>
      </c>
      <c r="D1018" s="2">
        <f>BILANCA!E13</f>
        <v>84052.65</v>
      </c>
      <c r="E1018" s="2">
        <v>0</v>
      </c>
      <c r="F1018" s="2">
        <v>0</v>
      </c>
      <c r="G1018" s="3">
        <f t="shared" si="38"/>
        <v>2017.2636</v>
      </c>
      <c r="H1018" s="3">
        <f t="shared" si="35"/>
        <v>0.70000000001164153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278526.67</v>
      </c>
      <c r="D1020" s="2">
        <f>BILANCA!E15</f>
        <v>278526.67</v>
      </c>
      <c r="E1020" s="2">
        <v>0</v>
      </c>
      <c r="F1020" s="2">
        <v>0</v>
      </c>
      <c r="G1020" s="3">
        <f t="shared" si="38"/>
        <v>8355.8000999999986</v>
      </c>
      <c r="H1020" s="3">
        <f t="shared" si="35"/>
        <v>0.66000000003259629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194474.02</v>
      </c>
      <c r="D1023" s="2">
        <f>BILANCA!E18</f>
        <v>194474.02</v>
      </c>
      <c r="E1023" s="2">
        <v>0</v>
      </c>
      <c r="F1023" s="2">
        <v>0</v>
      </c>
      <c r="G1023" s="3">
        <f t="shared" si="38"/>
        <v>7584.4867799999993</v>
      </c>
      <c r="H1023" s="3">
        <f t="shared" si="35"/>
        <v>3.9999999979045242E-2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180365.34999999998</v>
      </c>
      <c r="D1024" s="2">
        <f>BILANCA!E19</f>
        <v>206188.68999999994</v>
      </c>
      <c r="E1024" s="2">
        <v>0</v>
      </c>
      <c r="F1024" s="2">
        <v>0</v>
      </c>
      <c r="G1024" s="3">
        <f t="shared" si="38"/>
        <v>8298.3982199999991</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12215.12</v>
      </c>
      <c r="D1025" s="2">
        <f>BILANCA!E20</f>
        <v>12215.12</v>
      </c>
      <c r="E1025" s="2">
        <v>0</v>
      </c>
      <c r="F1025" s="2">
        <v>0</v>
      </c>
      <c r="G1025" s="3">
        <f t="shared" si="38"/>
        <v>549.68039999999996</v>
      </c>
      <c r="H1025" s="3">
        <f t="shared" si="35"/>
        <v>0.24000000000160071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5974.14</v>
      </c>
      <c r="D1026" s="2">
        <f>BILANCA!E21</f>
        <v>428.67</v>
      </c>
      <c r="E1026" s="2">
        <v>0</v>
      </c>
      <c r="F1026" s="2">
        <v>0</v>
      </c>
      <c r="G1026" s="3">
        <f t="shared" si="38"/>
        <v>109.30368</v>
      </c>
      <c r="H1026" s="3">
        <f t="shared" si="35"/>
        <v>0.4700000000003115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102240.25</v>
      </c>
      <c r="D1027" s="2">
        <f>BILANCA!E22</f>
        <v>107685.7</v>
      </c>
      <c r="E1027" s="2">
        <v>0</v>
      </c>
      <c r="F1027" s="2">
        <v>0</v>
      </c>
      <c r="G1027" s="3">
        <f t="shared" si="38"/>
        <v>5399.3980500000007</v>
      </c>
      <c r="H1027" s="3">
        <f t="shared" si="35"/>
        <v>0.55000000000291038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329.66</v>
      </c>
      <c r="D1028" s="2">
        <f>BILANCA!E23</f>
        <v>329.66</v>
      </c>
      <c r="E1028" s="2">
        <v>0</v>
      </c>
      <c r="F1028" s="2">
        <v>0</v>
      </c>
      <c r="G1028" s="3">
        <f t="shared" si="38"/>
        <v>17.801639999999999</v>
      </c>
      <c r="H1028" s="3">
        <f t="shared" si="35"/>
        <v>0.67999999999994998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22599.599999999999</v>
      </c>
      <c r="D1030" s="2">
        <f>BILANCA!E25</f>
        <v>22599.599999999999</v>
      </c>
      <c r="E1030" s="2">
        <v>0</v>
      </c>
      <c r="F1030" s="2">
        <v>0</v>
      </c>
      <c r="G1030" s="3">
        <f t="shared" si="38"/>
        <v>1355.9759999999999</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666017.59</v>
      </c>
      <c r="D1031" s="2">
        <f>BILANCA!E26</f>
        <v>691940.95</v>
      </c>
      <c r="E1031" s="2">
        <v>0</v>
      </c>
      <c r="F1031" s="2">
        <v>0</v>
      </c>
      <c r="G1031" s="3">
        <f t="shared" si="38"/>
        <v>43047.889289999999</v>
      </c>
      <c r="H1031" s="3">
        <f t="shared" si="35"/>
        <v>0.46000000007916242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629011.01</v>
      </c>
      <c r="D1033" s="2">
        <f>BILANCA!E28</f>
        <v>629011.01</v>
      </c>
      <c r="E1033" s="2">
        <v>0</v>
      </c>
      <c r="F1033" s="2">
        <v>0</v>
      </c>
      <c r="G1033" s="3">
        <f t="shared" si="38"/>
        <v>43401.759689999999</v>
      </c>
      <c r="H1033" s="3">
        <f t="shared" si="35"/>
        <v>2.0000000018626451E-2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6270.2000000000007</v>
      </c>
      <c r="D1034" s="2">
        <f>BILANCA!E29</f>
        <v>6370.2000000000007</v>
      </c>
      <c r="E1034" s="2">
        <v>0</v>
      </c>
      <c r="F1034" s="2">
        <v>0</v>
      </c>
      <c r="G1034" s="3">
        <f t="shared" si="38"/>
        <v>456.25440000000003</v>
      </c>
      <c r="H1034" s="3">
        <f t="shared" si="35"/>
        <v>0.40000000000145519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26872.27</v>
      </c>
      <c r="D1035" s="2">
        <f>BILANCA!E30</f>
        <v>26972.27</v>
      </c>
      <c r="E1035" s="2">
        <v>0</v>
      </c>
      <c r="F1035" s="2">
        <v>0</v>
      </c>
      <c r="G1035" s="3">
        <f t="shared" si="38"/>
        <v>2020.4202500000001</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20602.07</v>
      </c>
      <c r="D1039" s="2">
        <f>BILANCA!E34</f>
        <v>20602.07</v>
      </c>
      <c r="E1039" s="2">
        <v>0</v>
      </c>
      <c r="F1039" s="2">
        <v>0</v>
      </c>
      <c r="G1039" s="3">
        <f t="shared" si="38"/>
        <v>1792.3800900000001</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4083.49</v>
      </c>
      <c r="D1052" s="2">
        <f>BILANCA!E47</f>
        <v>4083.49</v>
      </c>
      <c r="E1052" s="2">
        <v>0</v>
      </c>
      <c r="F1052" s="2">
        <v>0</v>
      </c>
      <c r="G1052" s="3">
        <f t="shared" si="38"/>
        <v>514.51974000000007</v>
      </c>
      <c r="H1052" s="3">
        <f t="shared" si="35"/>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4083.49</v>
      </c>
      <c r="D1055" s="2">
        <f>BILANCA!E50</f>
        <v>4083.49</v>
      </c>
      <c r="E1055" s="2">
        <v>0</v>
      </c>
      <c r="F1055" s="2">
        <v>0</v>
      </c>
      <c r="G1055" s="3">
        <f t="shared" si="38"/>
        <v>551.27115000000003</v>
      </c>
      <c r="H1055" s="3">
        <f t="shared" si="35"/>
        <v>0.97999999999956344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151359.16</v>
      </c>
      <c r="D1059" s="2">
        <f>BILANCA!E54</f>
        <v>158380.16</v>
      </c>
      <c r="E1059" s="2">
        <v>0</v>
      </c>
      <c r="F1059" s="2">
        <v>0</v>
      </c>
      <c r="G1059" s="3">
        <f t="shared" si="38"/>
        <v>22937.854520000001</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151359.16</v>
      </c>
      <c r="D1060" s="2">
        <f>BILANCA!E55</f>
        <v>158380.16</v>
      </c>
      <c r="E1060" s="2">
        <v>0</v>
      </c>
      <c r="F1060" s="2">
        <v>0</v>
      </c>
      <c r="G1060" s="3">
        <f t="shared" si="38"/>
        <v>23405.974000000002</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318289.31</v>
      </c>
      <c r="D1074" s="2">
        <f>BILANCA!E69</f>
        <v>315590.59999999998</v>
      </c>
      <c r="E1074" s="2">
        <v>0</v>
      </c>
      <c r="F1074" s="2">
        <v>0</v>
      </c>
      <c r="G1074" s="3">
        <f t="shared" si="38"/>
        <v>60766.112639999999</v>
      </c>
      <c r="H1074" s="3">
        <f t="shared" si="35"/>
        <v>0.71000000002095476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59415.26</v>
      </c>
      <c r="D1087" s="2">
        <f>BILANCA!E82</f>
        <v>64332.54</v>
      </c>
      <c r="E1087" s="2">
        <v>0</v>
      </c>
      <c r="F1087" s="2">
        <v>0</v>
      </c>
      <c r="G1087" s="3">
        <f t="shared" si="38"/>
        <v>14482.186180000001</v>
      </c>
      <c r="H1087" s="3">
        <f t="shared" si="35"/>
        <v>0.72000000000116415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59415.26</v>
      </c>
      <c r="D1092" s="2">
        <f>BILANCA!E87</f>
        <v>64332.54</v>
      </c>
      <c r="E1092" s="2">
        <v>0</v>
      </c>
      <c r="F1092" s="2">
        <v>0</v>
      </c>
      <c r="G1092" s="3">
        <f t="shared" si="38"/>
        <v>15422.587880000001</v>
      </c>
      <c r="H1092" s="3">
        <f t="shared" si="35"/>
        <v>0.72000000000116415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258874.05</v>
      </c>
      <c r="D1152" s="2">
        <f>BILANCA!E147</f>
        <v>251258.06</v>
      </c>
      <c r="E1152" s="2">
        <v>0</v>
      </c>
      <c r="F1152" s="2">
        <v>0</v>
      </c>
      <c r="G1152" s="3">
        <f t="shared" si="38"/>
        <v>108117.40413999998</v>
      </c>
      <c r="H1152" s="3">
        <f t="shared" si="41"/>
        <v>0.10999999998603016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34090.370000000003</v>
      </c>
      <c r="D1165" s="2">
        <f>BILANCA!E160</f>
        <v>30887.22</v>
      </c>
      <c r="E1165" s="2">
        <v>0</v>
      </c>
      <c r="F1165" s="2">
        <v>0</v>
      </c>
      <c r="G1165" s="3">
        <f t="shared" si="38"/>
        <v>14859.045550000003</v>
      </c>
      <c r="H1165" s="3">
        <f t="shared" si="41"/>
        <v>0.5900000000037835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10316.31</v>
      </c>
      <c r="D1166" s="2">
        <f>BILANCA!E161</f>
        <v>10110.030000000001</v>
      </c>
      <c r="E1166" s="2">
        <v>0</v>
      </c>
      <c r="F1166" s="2">
        <v>0</v>
      </c>
      <c r="G1166" s="3">
        <f t="shared" si="38"/>
        <v>4763.6737199999998</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214412.84</v>
      </c>
      <c r="D1167" s="2">
        <f>BILANCA!E162</f>
        <v>210216.48</v>
      </c>
      <c r="E1167" s="2">
        <v>0</v>
      </c>
      <c r="F1167" s="2">
        <v>0</v>
      </c>
      <c r="G1167" s="3">
        <f t="shared" si="38"/>
        <v>99670.790600000008</v>
      </c>
      <c r="H1167" s="3">
        <f t="shared" si="41"/>
        <v>0.64000000001396984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54.53</v>
      </c>
      <c r="D1168" s="2">
        <f>BILANCA!E163</f>
        <v>44.33</v>
      </c>
      <c r="E1168" s="2">
        <v>0</v>
      </c>
      <c r="F1168" s="2">
        <v>0</v>
      </c>
      <c r="G1168" s="3">
        <f t="shared" si="38"/>
        <v>22.624020000000002</v>
      </c>
      <c r="H1168" s="3">
        <f t="shared" si="41"/>
        <v>0.79999999999999716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1460645.4100000001</v>
      </c>
      <c r="D1180" s="2">
        <f>BILANCA!E176</f>
        <v>1483989.53</v>
      </c>
      <c r="E1180" s="2">
        <v>0</v>
      </c>
      <c r="F1180" s="2">
        <v>0</v>
      </c>
      <c r="G1180" s="3">
        <f t="shared" si="38"/>
        <v>752866.15990000009</v>
      </c>
      <c r="H1180" s="3">
        <f t="shared" si="41"/>
        <v>0.88000000012107193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1176228.47</v>
      </c>
      <c r="D1181" s="2">
        <f>BILANCA!E177</f>
        <v>972674.67</v>
      </c>
      <c r="E1181" s="2">
        <v>0</v>
      </c>
      <c r="F1181" s="2">
        <v>0</v>
      </c>
      <c r="G1181" s="3">
        <f t="shared" si="38"/>
        <v>533789.80551000009</v>
      </c>
      <c r="H1181" s="3">
        <f t="shared" si="41"/>
        <v>0.79999999993015081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376145</v>
      </c>
      <c r="D1182" s="2">
        <f>BILANCA!E178</f>
        <v>362047.18</v>
      </c>
      <c r="E1182" s="2">
        <v>0</v>
      </c>
      <c r="F1182" s="2">
        <v>0</v>
      </c>
      <c r="G1182" s="3">
        <f t="shared" si="38"/>
        <v>189241.16991999999</v>
      </c>
      <c r="H1182" s="3">
        <f t="shared" si="41"/>
        <v>0.17999999999301508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278557.05</v>
      </c>
      <c r="D1183" s="2">
        <f>BILANCA!E179</f>
        <v>318354.75</v>
      </c>
      <c r="E1183" s="2">
        <v>0</v>
      </c>
      <c r="F1183" s="2">
        <v>0</v>
      </c>
      <c r="G1183" s="3">
        <f t="shared" si="38"/>
        <v>158341.11314999999</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48941.23</v>
      </c>
      <c r="D1184" s="2">
        <f>BILANCA!E180</f>
        <v>42820.06</v>
      </c>
      <c r="E1184" s="2">
        <v>0</v>
      </c>
      <c r="F1184" s="2">
        <v>0</v>
      </c>
      <c r="G1184" s="3">
        <f t="shared" si="38"/>
        <v>23417.154900000001</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48646.720000000001</v>
      </c>
      <c r="D1200" s="2">
        <f>BILANCA!E196</f>
        <v>872.37</v>
      </c>
      <c r="E1200" s="2">
        <v>0</v>
      </c>
      <c r="F1200" s="2">
        <v>0</v>
      </c>
      <c r="G1200" s="3">
        <f t="shared" si="38"/>
        <v>9574.3773999999994</v>
      </c>
      <c r="H1200" s="3">
        <f t="shared" si="41"/>
        <v>0.64999999999884039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2395</v>
      </c>
      <c r="D1201" s="2">
        <f>BILANCA!E197</f>
        <v>17263</v>
      </c>
      <c r="E1201" s="2">
        <v>0</v>
      </c>
      <c r="F1201" s="2">
        <v>0</v>
      </c>
      <c r="G1201" s="3">
        <f t="shared" si="38"/>
        <v>7051.9110000000001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2395</v>
      </c>
      <c r="D1203" s="2">
        <f>BILANCA!E199</f>
        <v>17263</v>
      </c>
      <c r="E1203" s="2">
        <v>0</v>
      </c>
      <c r="F1203" s="2">
        <v>0</v>
      </c>
      <c r="G1203" s="3">
        <f t="shared" si="44"/>
        <v>7125.7529999999997</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797688.47</v>
      </c>
      <c r="D1223" s="2">
        <f>BILANCA!E219</f>
        <v>552248.87</v>
      </c>
      <c r="E1223" s="2">
        <v>0</v>
      </c>
      <c r="F1223" s="2">
        <v>0</v>
      </c>
      <c r="G1223" s="3">
        <f t="shared" si="38"/>
        <v>405165.66272999998</v>
      </c>
      <c r="H1223" s="3">
        <f t="shared" si="41"/>
        <v>0.59999999997671694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797688.47</v>
      </c>
      <c r="D1224" s="2">
        <f>BILANCA!E220</f>
        <v>552248.87</v>
      </c>
      <c r="E1224" s="2">
        <v>0</v>
      </c>
      <c r="F1224" s="2">
        <v>0</v>
      </c>
      <c r="G1224" s="3">
        <f t="shared" si="38"/>
        <v>407067.84893999994</v>
      </c>
      <c r="H1224" s="3">
        <f t="shared" si="41"/>
        <v>0.59999999997671694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797688.47</v>
      </c>
      <c r="D1229" s="2">
        <f>BILANCA!E225</f>
        <v>552248.87</v>
      </c>
      <c r="E1229" s="2">
        <v>0</v>
      </c>
      <c r="F1229" s="2">
        <v>0</v>
      </c>
      <c r="G1229" s="3">
        <f t="shared" si="38"/>
        <v>416578.77998999995</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41115.620000000003</v>
      </c>
      <c r="E1251" s="2">
        <v>0</v>
      </c>
      <c r="F1251" s="2">
        <v>0</v>
      </c>
      <c r="G1251" s="3">
        <f>B1251/1000*C1251+B1251/500*D1251</f>
        <v>19817.72884</v>
      </c>
      <c r="H1251" s="3">
        <f>ABS(C1251-ROUND(C1251,0))+ABS(D1251-ROUND(D1251,0))</f>
        <v>0.37999999999738066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284416.94000000012</v>
      </c>
      <c r="D1255" s="2">
        <f>BILANCA!E251</f>
        <v>511314.86</v>
      </c>
      <c r="E1255" s="2">
        <v>0</v>
      </c>
      <c r="F1255" s="2">
        <v>0</v>
      </c>
      <c r="G1255" s="3">
        <f t="shared" si="38"/>
        <v>320226.43170000002</v>
      </c>
      <c r="H1255" s="3">
        <f t="shared" si="41"/>
        <v>0.19999999989522621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344667.62000000011</v>
      </c>
      <c r="D1256" s="2">
        <f>BILANCA!E252</f>
        <v>616030.55999999994</v>
      </c>
      <c r="E1256" s="2">
        <v>0</v>
      </c>
      <c r="F1256" s="2">
        <v>0</v>
      </c>
      <c r="G1256" s="3">
        <f t="shared" si="38"/>
        <v>387875.27003999997</v>
      </c>
      <c r="H1256" s="3">
        <f t="shared" si="41"/>
        <v>0.81999999994877726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1142356.08</v>
      </c>
      <c r="D1257" s="2">
        <f>BILANCA!E253</f>
        <v>1168279.44</v>
      </c>
      <c r="E1257" s="2">
        <v>0</v>
      </c>
      <c r="F1257" s="2">
        <v>0</v>
      </c>
      <c r="G1257" s="3">
        <f t="shared" si="38"/>
        <v>859291.99512000009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797688.46</v>
      </c>
      <c r="D1258" s="2">
        <f>BILANCA!E254</f>
        <v>552248.88</v>
      </c>
      <c r="E1258" s="2">
        <v>0</v>
      </c>
      <c r="F1258" s="2">
        <v>0</v>
      </c>
      <c r="G1258" s="3">
        <f t="shared" si="38"/>
        <v>471742.18255999999</v>
      </c>
      <c r="H1258" s="3">
        <f t="shared" si="41"/>
        <v>0.57999999995809048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-105401.54</v>
      </c>
      <c r="D1259" s="2">
        <f>BILANCA!E255</f>
        <v>-145946.47</v>
      </c>
      <c r="E1259" s="2">
        <v>0</v>
      </c>
      <c r="F1259" s="2">
        <v>0</v>
      </c>
      <c r="G1259" s="3">
        <f t="shared" si="38"/>
        <v>-98926.325519999999</v>
      </c>
      <c r="H1259" s="3">
        <f t="shared" si="41"/>
        <v>0.930000000007567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105401.54</v>
      </c>
      <c r="D1264" s="2">
        <f>BILANCA!E260</f>
        <v>145946.47</v>
      </c>
      <c r="E1264" s="2">
        <v>0</v>
      </c>
      <c r="F1264" s="2">
        <v>0</v>
      </c>
      <c r="G1264" s="3">
        <f t="shared" si="38"/>
        <v>100912.79792000001</v>
      </c>
      <c r="H1264" s="3">
        <f t="shared" si="41"/>
        <v>0.930000000007567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105401.54</v>
      </c>
      <c r="D1265" s="2">
        <f>BILANCA!E261</f>
        <v>145946.47</v>
      </c>
      <c r="E1265" s="2">
        <v>0</v>
      </c>
      <c r="F1265" s="2">
        <v>0</v>
      </c>
      <c r="G1265" s="3">
        <f t="shared" si="38"/>
        <v>101310.09239999999</v>
      </c>
      <c r="H1265" s="3">
        <f t="shared" si="41"/>
        <v>0.930000000007567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45150.86</v>
      </c>
      <c r="D1278" s="2">
        <f>BILANCA!E274</f>
        <v>41230.769999999997</v>
      </c>
      <c r="E1278" s="2">
        <v>0</v>
      </c>
      <c r="F1278" s="2">
        <v>0</v>
      </c>
      <c r="G1278" s="3">
        <f t="shared" si="38"/>
        <v>34200.123200000002</v>
      </c>
      <c r="H1278" s="3">
        <f t="shared" si="41"/>
        <v>0.37000000000261934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31098.23</v>
      </c>
      <c r="E1291" s="2">
        <v>0</v>
      </c>
      <c r="F1291" s="2">
        <v>0</v>
      </c>
      <c r="G1291" s="3">
        <f t="shared" si="48"/>
        <v>17477.205260000002</v>
      </c>
      <c r="H1291" s="3">
        <f t="shared" si="49"/>
        <v>0.22999999999956344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45150.86</v>
      </c>
      <c r="D1292" s="2">
        <f>BILANCA!E288</f>
        <v>10077.5</v>
      </c>
      <c r="E1292" s="2">
        <v>0</v>
      </c>
      <c r="F1292" s="2">
        <v>0</v>
      </c>
      <c r="G1292" s="3">
        <f t="shared" si="48"/>
        <v>18416.252519999998</v>
      </c>
      <c r="H1292" s="3">
        <f t="shared" si="49"/>
        <v>0.63999999999941792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55.04</v>
      </c>
      <c r="E1294" s="2">
        <v>0</v>
      </c>
      <c r="F1294" s="2">
        <v>0</v>
      </c>
      <c r="G1294" s="3">
        <f t="shared" si="48"/>
        <v>31.262719999999998</v>
      </c>
      <c r="H1294" s="3">
        <f t="shared" si="49"/>
        <v>3.9999999999999147E-2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258874.05</v>
      </c>
      <c r="D1306" s="2">
        <f>BILANCA!E303</f>
        <v>251258.06</v>
      </c>
      <c r="E1306" s="2">
        <v>0</v>
      </c>
      <c r="F1306" s="2">
        <v>0</v>
      </c>
      <c r="G1306" s="3">
        <f t="shared" si="38"/>
        <v>225371.49031999998</v>
      </c>
      <c r="H1306" s="3">
        <f t="shared" si="41"/>
        <v>0.10999999998603016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58370.46</v>
      </c>
      <c r="D1311" s="2">
        <f>BILANCA!E308</f>
        <v>62913.71</v>
      </c>
      <c r="E1311" s="2">
        <v>0</v>
      </c>
      <c r="F1311" s="2">
        <v>0</v>
      </c>
      <c r="G1311" s="3">
        <f t="shared" si="52"/>
        <v>55443.561879999994</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509.04</v>
      </c>
      <c r="D1312" s="2">
        <f>BILANCA!E309</f>
        <v>1002.56</v>
      </c>
      <c r="E1312" s="2">
        <v>0</v>
      </c>
      <c r="F1312" s="2">
        <v>0</v>
      </c>
      <c r="G1312" s="3">
        <f t="shared" si="52"/>
        <v>759.27631999999994</v>
      </c>
      <c r="H1312" s="3">
        <f t="shared" si="41"/>
        <v>0.48000000000007503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535.76</v>
      </c>
      <c r="D1314" s="2">
        <f>BILANCA!E311</f>
        <v>416.27</v>
      </c>
      <c r="E1314" s="2">
        <v>0</v>
      </c>
      <c r="F1314" s="2">
        <v>0</v>
      </c>
      <c r="G1314" s="3">
        <f t="shared" si="52"/>
        <v>415.96319999999997</v>
      </c>
      <c r="H1314" s="3">
        <f t="shared" si="41"/>
        <v>0.50999999999999091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214412.84</v>
      </c>
      <c r="D1338" s="2">
        <f>BILANCA!E335</f>
        <v>210216.48</v>
      </c>
      <c r="E1338" s="2">
        <v>0</v>
      </c>
      <c r="F1338" s="2">
        <v>0</v>
      </c>
      <c r="G1338" s="3">
        <f t="shared" si="52"/>
        <v>208229.42240000004</v>
      </c>
      <c r="H1338" s="3">
        <f t="shared" si="41"/>
        <v>0.64000000001396984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317943.53999999998</v>
      </c>
      <c r="D1339" s="2">
        <f>BILANCA!E336</f>
        <v>362047.18</v>
      </c>
      <c r="E1339" s="2">
        <v>0</v>
      </c>
      <c r="F1339" s="2">
        <v>0</v>
      </c>
      <c r="G1339" s="3">
        <f t="shared" si="52"/>
        <v>342830.46909999999</v>
      </c>
      <c r="H1339" s="3">
        <f t="shared" si="41"/>
        <v>0.64000000001396984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58201.46</v>
      </c>
      <c r="D1340" s="2">
        <f>BILANCA!E337</f>
        <v>0</v>
      </c>
      <c r="E1340" s="2">
        <v>0</v>
      </c>
      <c r="F1340" s="2">
        <v>0</v>
      </c>
      <c r="G1340" s="3">
        <f t="shared" si="52"/>
        <v>19206.481800000001</v>
      </c>
      <c r="H1340" s="3">
        <f t="shared" si="41"/>
        <v>0.45999999999912689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2395</v>
      </c>
      <c r="D1342" s="2">
        <f>BILANCA!E339</f>
        <v>17263</v>
      </c>
      <c r="E1342" s="2">
        <v>0</v>
      </c>
      <c r="F1342" s="2">
        <v>0</v>
      </c>
      <c r="G1342" s="3">
        <f t="shared" si="52"/>
        <v>12257.772000000001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797688.47</v>
      </c>
      <c r="D1346" s="2">
        <f>BILANCA!E343</f>
        <v>552248.87</v>
      </c>
      <c r="E1346" s="2">
        <v>0</v>
      </c>
      <c r="F1346" s="2">
        <v>0</v>
      </c>
      <c r="G1346" s="3">
        <f t="shared" si="52"/>
        <v>639134.56656000006</v>
      </c>
      <c r="H1346" s="3">
        <f t="shared" si="41"/>
        <v>0.59999999997671694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25623.82</v>
      </c>
      <c r="E1368" s="2">
        <v>0</v>
      </c>
      <c r="F1368" s="2">
        <v>0</v>
      </c>
      <c r="G1368" s="3">
        <f t="shared" si="57"/>
        <v>18346.655119999999</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15491.8</v>
      </c>
      <c r="E1383" s="2">
        <v>0</v>
      </c>
      <c r="F1383" s="2">
        <v>0</v>
      </c>
      <c r="G1383" s="3">
        <f t="shared" si="59"/>
        <v>11556.882799999999</v>
      </c>
      <c r="H1383" s="3">
        <f t="shared" si="60"/>
        <v>0.2000000000007276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3055618.67</v>
      </c>
      <c r="D1510" s="2">
        <f>'RAS-funkcijski'!E114</f>
        <v>3646039.08</v>
      </c>
      <c r="E1510" s="2">
        <v>0</v>
      </c>
      <c r="F1510" s="2">
        <v>0</v>
      </c>
      <c r="G1510" s="3">
        <f t="shared" si="52"/>
        <v>1138246.6513</v>
      </c>
      <c r="H1510" s="3">
        <f t="shared" si="63"/>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3055618.67</v>
      </c>
      <c r="D1511" s="2">
        <f>'RAS-funkcijski'!E115</f>
        <v>3646039.08</v>
      </c>
      <c r="E1511" s="2">
        <v>0</v>
      </c>
      <c r="F1511" s="2">
        <v>0</v>
      </c>
      <c r="G1511" s="3">
        <f t="shared" si="52"/>
        <v>1148594.3481300001</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3055618.67</v>
      </c>
      <c r="D1512" s="2">
        <f>'RAS-funkcijski'!E116</f>
        <v>3646039.08</v>
      </c>
      <c r="E1512" s="2">
        <v>0</v>
      </c>
      <c r="F1512" s="2">
        <v>0</v>
      </c>
      <c r="G1512" s="3">
        <f t="shared" si="52"/>
        <v>1158942.0449600001</v>
      </c>
      <c r="H1512" s="3">
        <f t="shared" si="63"/>
        <v>0.41000000014901161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3055618.67</v>
      </c>
      <c r="D1537" s="14">
        <f>'RAS-funkcijski'!E141</f>
        <v>3646039.08</v>
      </c>
      <c r="E1537" s="14">
        <v>0</v>
      </c>
      <c r="F1537" s="14">
        <v>0</v>
      </c>
      <c r="G1537" s="15">
        <f t="shared" si="52"/>
        <v>1417634.4657100001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1176228.47</v>
      </c>
      <c r="D1582" s="7"/>
      <c r="E1582" s="7">
        <v>0</v>
      </c>
      <c r="F1582" s="7">
        <v>0</v>
      </c>
      <c r="G1582" s="8">
        <f t="shared" ref="G1582:G1686" si="70">B1582/1000*C1582</f>
        <v>1176.22847</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3674680.1100000003</v>
      </c>
      <c r="D1583" s="2">
        <v>0</v>
      </c>
      <c r="E1583" s="2">
        <v>0</v>
      </c>
      <c r="F1583" s="2">
        <v>0</v>
      </c>
      <c r="G1583" s="3">
        <f t="shared" si="70"/>
        <v>7349.3602200000005</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3648756.7500000005</v>
      </c>
      <c r="D1585" s="2">
        <v>0</v>
      </c>
      <c r="E1585" s="2">
        <v>0</v>
      </c>
      <c r="F1585" s="2">
        <v>0</v>
      </c>
      <c r="G1585" s="3">
        <f t="shared" si="70"/>
        <v>14595.027000000002</v>
      </c>
      <c r="H1585" s="3">
        <f t="shared" si="71"/>
        <v>0.24999999953433871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3171563.22</v>
      </c>
      <c r="D1586" s="2">
        <v>0</v>
      </c>
      <c r="E1586" s="2">
        <v>0</v>
      </c>
      <c r="F1586" s="2">
        <v>0</v>
      </c>
      <c r="G1586" s="3">
        <f t="shared" si="70"/>
        <v>15857.816100000002</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456363.47</v>
      </c>
      <c r="D1587" s="2">
        <v>0</v>
      </c>
      <c r="E1587" s="2">
        <v>0</v>
      </c>
      <c r="F1587" s="2">
        <v>0</v>
      </c>
      <c r="G1587" s="3">
        <f t="shared" si="70"/>
        <v>2738.18082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20830.060000000001</v>
      </c>
      <c r="D1588" s="2">
        <v>0</v>
      </c>
      <c r="E1588" s="2">
        <v>0</v>
      </c>
      <c r="F1588" s="2">
        <v>0</v>
      </c>
      <c r="G1588" s="3">
        <f t="shared" si="70"/>
        <v>145.81042000000002</v>
      </c>
      <c r="H1588" s="3">
        <f t="shared" si="71"/>
        <v>6.0000000001309672E-2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25923.360000000001</v>
      </c>
      <c r="D1594" s="2">
        <v>0</v>
      </c>
      <c r="E1594" s="2">
        <v>0</v>
      </c>
      <c r="F1594" s="2">
        <v>0</v>
      </c>
      <c r="G1594" s="3">
        <f t="shared" si="70"/>
        <v>337.00367999999997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3878233.9099999997</v>
      </c>
      <c r="D1602" s="2">
        <v>0</v>
      </c>
      <c r="E1602" s="2">
        <v>0</v>
      </c>
      <c r="F1602" s="2">
        <v>0</v>
      </c>
      <c r="G1602" s="3">
        <f t="shared" si="70"/>
        <v>81442.912110000005</v>
      </c>
      <c r="H1602" s="3">
        <f t="shared" si="71"/>
        <v>9.0000000316649675E-2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3621738.9499999997</v>
      </c>
      <c r="D1604" s="2">
        <v>0</v>
      </c>
      <c r="E1604" s="2">
        <v>0</v>
      </c>
      <c r="F1604" s="2">
        <v>0</v>
      </c>
      <c r="G1604" s="3">
        <f t="shared" si="70"/>
        <v>83299.995849999992</v>
      </c>
      <c r="H1604" s="3">
        <f t="shared" si="71"/>
        <v>5.0000000279396772E-2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3130020.8</v>
      </c>
      <c r="D1605" s="2">
        <v>0</v>
      </c>
      <c r="E1605" s="2">
        <v>0</v>
      </c>
      <c r="F1605" s="2">
        <v>0</v>
      </c>
      <c r="G1605" s="3">
        <f t="shared" si="70"/>
        <v>75120.499199999991</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470888.09</v>
      </c>
      <c r="D1606" s="2">
        <v>0</v>
      </c>
      <c r="E1606" s="2">
        <v>0</v>
      </c>
      <c r="F1606" s="2">
        <v>0</v>
      </c>
      <c r="G1606" s="3">
        <f t="shared" si="70"/>
        <v>11772.202250000002</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20830.060000000001</v>
      </c>
      <c r="D1607" s="2">
        <v>0</v>
      </c>
      <c r="E1607" s="2">
        <v>0</v>
      </c>
      <c r="F1607" s="2">
        <v>0</v>
      </c>
      <c r="G1607" s="3">
        <f t="shared" si="70"/>
        <v>541.58155999999997</v>
      </c>
      <c r="H1607" s="3">
        <f t="shared" si="71"/>
        <v>6.0000000001309672E-2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11055.36</v>
      </c>
      <c r="D1613" s="2">
        <v>0</v>
      </c>
      <c r="E1613" s="2">
        <v>0</v>
      </c>
      <c r="F1613" s="2">
        <v>0</v>
      </c>
      <c r="G1613" s="3">
        <f t="shared" si="70"/>
        <v>353.77152000000001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245439.6</v>
      </c>
      <c r="D1614" s="2">
        <v>0</v>
      </c>
      <c r="E1614" s="2">
        <v>0</v>
      </c>
      <c r="F1614" s="2">
        <v>0</v>
      </c>
      <c r="G1614" s="3">
        <f t="shared" si="70"/>
        <v>8099.506800000001</v>
      </c>
      <c r="H1614" s="3">
        <f t="shared" si="71"/>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245439.6</v>
      </c>
      <c r="D1618" s="2">
        <v>0</v>
      </c>
      <c r="E1618" s="2">
        <v>0</v>
      </c>
      <c r="F1618" s="2">
        <v>0</v>
      </c>
      <c r="G1618" s="3">
        <f t="shared" si="70"/>
        <v>9081.2651999999998</v>
      </c>
      <c r="H1618" s="3">
        <f t="shared" si="71"/>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972674.67000000039</v>
      </c>
      <c r="D1621" s="2">
        <v>0</v>
      </c>
      <c r="E1621" s="2">
        <v>0</v>
      </c>
      <c r="F1621" s="2">
        <v>0</v>
      </c>
      <c r="G1621" s="3">
        <f t="shared" si="70"/>
        <v>38906.986800000013</v>
      </c>
      <c r="H1621" s="3">
        <f t="shared" si="71"/>
        <v>0.32999999960884452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362047.18</v>
      </c>
      <c r="D1622" s="2">
        <v>0</v>
      </c>
      <c r="E1622" s="2">
        <v>0</v>
      </c>
      <c r="F1622" s="2">
        <v>0</v>
      </c>
      <c r="G1622" s="3">
        <f t="shared" si="70"/>
        <v>14843.934380000001</v>
      </c>
      <c r="H1622" s="3">
        <f t="shared" si="71"/>
        <v>0.17999999999301508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362047.18</v>
      </c>
      <c r="D1628" s="2">
        <v>0</v>
      </c>
      <c r="E1628" s="2">
        <v>0</v>
      </c>
      <c r="F1628" s="2">
        <v>0</v>
      </c>
      <c r="G1628" s="3">
        <f t="shared" si="70"/>
        <v>17016.21746</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320099.46999999997</v>
      </c>
      <c r="D1629" s="2">
        <v>0</v>
      </c>
      <c r="E1629" s="2">
        <v>0</v>
      </c>
      <c r="F1629" s="2">
        <v>0</v>
      </c>
      <c r="G1629" s="3">
        <f t="shared" si="70"/>
        <v>15364.77456</v>
      </c>
      <c r="H1629" s="3">
        <f t="shared" si="71"/>
        <v>0.46999999997206032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320099.46999999997</v>
      </c>
      <c r="D1630" s="2">
        <v>0</v>
      </c>
      <c r="E1630" s="2">
        <v>0</v>
      </c>
      <c r="F1630" s="2">
        <v>0</v>
      </c>
      <c r="G1630" s="3">
        <f t="shared" si="70"/>
        <v>15684.874029999999</v>
      </c>
      <c r="H1630" s="3">
        <f t="shared" si="71"/>
        <v>0.46999999997206032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41947.71</v>
      </c>
      <c r="D1634" s="2">
        <v>0</v>
      </c>
      <c r="E1634" s="2">
        <v>0</v>
      </c>
      <c r="F1634" s="2">
        <v>0</v>
      </c>
      <c r="G1634" s="3">
        <f t="shared" si="70"/>
        <v>2223.2286300000001</v>
      </c>
      <c r="H1634" s="3">
        <f t="shared" si="71"/>
        <v>0.29000000000087311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41947.71</v>
      </c>
      <c r="D1635" s="2">
        <v>0</v>
      </c>
      <c r="E1635" s="2">
        <v>0</v>
      </c>
      <c r="F1635" s="2">
        <v>0</v>
      </c>
      <c r="G1635" s="3">
        <f t="shared" si="70"/>
        <v>2265.17634</v>
      </c>
      <c r="H1635" s="3">
        <f t="shared" si="71"/>
        <v>0.29000000000087311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610627.49</v>
      </c>
      <c r="D1681" s="2">
        <v>0</v>
      </c>
      <c r="E1681" s="2">
        <v>0</v>
      </c>
      <c r="F1681" s="2">
        <v>0</v>
      </c>
      <c r="G1681" s="3">
        <f t="shared" si="70"/>
        <v>61062.749000000003</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17263</v>
      </c>
      <c r="D1684" s="2">
        <v>0</v>
      </c>
      <c r="E1684" s="2">
        <v>0</v>
      </c>
      <c r="F1684" s="2">
        <v>0</v>
      </c>
      <c r="G1684" s="3">
        <f t="shared" si="70"/>
        <v>1778.0889999999999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552248.87</v>
      </c>
      <c r="D1685" s="2">
        <v>0</v>
      </c>
      <c r="E1685" s="2">
        <v>0</v>
      </c>
      <c r="F1685" s="2">
        <v>0</v>
      </c>
      <c r="G1685" s="3">
        <f>B1685/1000*C1685</f>
        <v>57433.88248</v>
      </c>
      <c r="H1685" s="3">
        <f>ABS(C1685-ROUND(C1685,0))</f>
        <v>0.13000000000465661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41115.620000000003</v>
      </c>
      <c r="D1686" s="14">
        <v>0</v>
      </c>
      <c r="E1686" s="14">
        <v>0</v>
      </c>
      <c r="F1686" s="14">
        <v>0</v>
      </c>
      <c r="G1686" s="15">
        <f t="shared" si="70"/>
        <v>4317.1401000000005</v>
      </c>
      <c r="H1686" s="15">
        <f t="shared" si="71"/>
        <v>0.37999999999738066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90" zoomScaleNormal="9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50627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3102560.2</v>
      </c>
      <c r="I17" s="275">
        <f>'PR-RAS'!E6</f>
        <v>3850933.75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3028497.9100000006</v>
      </c>
      <c r="I18" s="275">
        <f>'PR-RAS'!E152</f>
        <v>3620115.72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105401.5400000003</v>
      </c>
      <c r="I20" s="275">
        <f>'PR-RAS'!E650</f>
        <v>145946.47000000015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1142356.1000000001</v>
      </c>
      <c r="I22" s="275">
        <f>BILANCA!E7</f>
        <v>1168398.93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318289.31</v>
      </c>
      <c r="I23" s="275">
        <f>BILANCA!E69</f>
        <v>315590.59999999998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1176228.47</v>
      </c>
      <c r="I24" s="275">
        <f>BILANCA!E177</f>
        <v>972674.67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284416.94000000012</v>
      </c>
      <c r="I25" s="275">
        <f>BILANCA!E251</f>
        <v>511314.86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3055618.67</v>
      </c>
      <c r="I30" s="275">
        <f>'RAS-funkcijski'!E114</f>
        <v>3646039.08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3055618.67</v>
      </c>
      <c r="I31" s="275">
        <f>'RAS-funkcijski'!E141</f>
        <v>3646039.08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1176228.47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972674.67000000039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362047.18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610627.49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3"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3102560.2</v>
      </c>
      <c r="E6" s="60">
        <f>E7+E43+E49+E82+E106+E125+E134+E140</f>
        <v>3850933.75</v>
      </c>
      <c r="F6" s="45">
        <f t="shared" ref="F6:F132" si="0">IF(D6&lt;&gt;0,IF(E6/D6&gt;=100,"&gt;&gt;100",E6/D6*100),"-")</f>
        <v>124.12116129124584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12608</v>
      </c>
      <c r="E49" s="60">
        <f>E50+E53+E58+E61+E64+E68+E71+E74+E77</f>
        <v>13498.2</v>
      </c>
      <c r="F49" s="45">
        <f t="shared" si="0"/>
        <v>107.06059644670052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12608</v>
      </c>
      <c r="E68" s="60">
        <f t="shared" si="11"/>
        <v>13498.2</v>
      </c>
      <c r="F68" s="45">
        <f t="shared" si="0"/>
        <v>107.06059644670052</v>
      </c>
    </row>
    <row r="69" spans="1:6" ht="12.75" customHeight="1" x14ac:dyDescent="0.2">
      <c r="A69" s="63" t="s">
        <v>141</v>
      </c>
      <c r="B69" s="64" t="s">
        <v>142</v>
      </c>
      <c r="C69" s="247" t="s">
        <v>141</v>
      </c>
      <c r="D69" s="194">
        <v>12608</v>
      </c>
      <c r="E69" s="194">
        <v>13498.2</v>
      </c>
      <c r="F69" s="45">
        <f t="shared" si="0"/>
        <v>107.06059644670052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364281.44</v>
      </c>
      <c r="E106" s="60">
        <f>E107+E112+E120+E124</f>
        <v>334962.63</v>
      </c>
      <c r="F106" s="45">
        <f t="shared" si="0"/>
        <v>91.951604781182368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364281.44</v>
      </c>
      <c r="E112" s="60">
        <f t="shared" si="20"/>
        <v>334962.63</v>
      </c>
      <c r="F112" s="45">
        <f t="shared" si="0"/>
        <v>91.951604781182368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364281.44</v>
      </c>
      <c r="E117" s="194">
        <v>334962.63</v>
      </c>
      <c r="F117" s="45">
        <f t="shared" si="0"/>
        <v>91.951604781182368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54348.06</v>
      </c>
      <c r="E125" s="60">
        <f t="shared" si="22"/>
        <v>51071.32</v>
      </c>
      <c r="F125" s="45">
        <f t="shared" si="0"/>
        <v>93.970824349571998</v>
      </c>
    </row>
    <row r="126" spans="1:6" ht="12.75" customHeight="1" x14ac:dyDescent="0.2">
      <c r="A126" s="63">
        <v>661</v>
      </c>
      <c r="B126" s="65" t="s">
        <v>255</v>
      </c>
      <c r="C126" s="247" t="s">
        <v>256</v>
      </c>
      <c r="D126" s="60">
        <f t="shared" ref="D126:E126" si="23">SUM(D127:D128)</f>
        <v>54348.06</v>
      </c>
      <c r="E126" s="60">
        <f t="shared" si="23"/>
        <v>51071.32</v>
      </c>
      <c r="F126" s="45">
        <f t="shared" si="0"/>
        <v>93.970824349571998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54348.06</v>
      </c>
      <c r="E128" s="194">
        <v>51071.32</v>
      </c>
      <c r="F128" s="45">
        <f t="shared" si="0"/>
        <v>93.970824349571998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2670776.33</v>
      </c>
      <c r="E134" s="60">
        <f t="shared" si="25"/>
        <v>3451271.3000000003</v>
      </c>
      <c r="F134" s="45">
        <f t="shared" ref="F134:F229" si="26">IF(D134&lt;&gt;0,IF(E134/D134&gt;=100,"&gt;&gt;100",E134/D134*100),"-")</f>
        <v>129.22352430763081</v>
      </c>
    </row>
    <row r="135" spans="1:6" ht="24" x14ac:dyDescent="0.2">
      <c r="A135" s="63">
        <v>671</v>
      </c>
      <c r="B135" s="182" t="s">
        <v>273</v>
      </c>
      <c r="C135" s="247" t="s">
        <v>274</v>
      </c>
      <c r="D135" s="60">
        <f t="shared" ref="D135:E135" si="27">SUM(D136:D138)</f>
        <v>2670776.33</v>
      </c>
      <c r="E135" s="60">
        <f t="shared" si="27"/>
        <v>3451271.3000000003</v>
      </c>
      <c r="F135" s="45">
        <f t="shared" si="26"/>
        <v>129.22352430763081</v>
      </c>
    </row>
    <row r="136" spans="1:6" ht="12.75" customHeight="1" x14ac:dyDescent="0.2">
      <c r="A136" s="63">
        <v>6711</v>
      </c>
      <c r="B136" s="65" t="s">
        <v>275</v>
      </c>
      <c r="C136" s="247" t="s">
        <v>276</v>
      </c>
      <c r="D136" s="194">
        <v>2390939.34</v>
      </c>
      <c r="E136" s="194">
        <v>3197028.04</v>
      </c>
      <c r="F136" s="45">
        <f t="shared" si="26"/>
        <v>133.71430995819409</v>
      </c>
    </row>
    <row r="137" spans="1:6" ht="24" x14ac:dyDescent="0.2">
      <c r="A137" s="63">
        <v>6712</v>
      </c>
      <c r="B137" s="182" t="s">
        <v>277</v>
      </c>
      <c r="C137" s="247" t="s">
        <v>278</v>
      </c>
      <c r="D137" s="194">
        <v>34394.39</v>
      </c>
      <c r="E137" s="194">
        <v>8803.66</v>
      </c>
      <c r="F137" s="45">
        <f t="shared" si="26"/>
        <v>25.596209149224624</v>
      </c>
    </row>
    <row r="138" spans="1:6" ht="24" x14ac:dyDescent="0.2">
      <c r="A138" s="63" t="s">
        <v>279</v>
      </c>
      <c r="B138" s="65" t="s">
        <v>280</v>
      </c>
      <c r="C138" s="247" t="s">
        <v>279</v>
      </c>
      <c r="D138" s="194">
        <v>245442.6</v>
      </c>
      <c r="E138" s="194">
        <v>245439.6</v>
      </c>
      <c r="F138" s="45">
        <f t="shared" si="26"/>
        <v>99.998777718293397</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546.37</v>
      </c>
      <c r="E140" s="60">
        <f t="shared" si="28"/>
        <v>130.30000000000001</v>
      </c>
      <c r="F140" s="45">
        <f t="shared" si="26"/>
        <v>23.848307923202228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546.37</v>
      </c>
      <c r="E151" s="194">
        <v>130.30000000000001</v>
      </c>
      <c r="F151" s="45">
        <f t="shared" si="26"/>
        <v>23.848307923202228</v>
      </c>
    </row>
    <row r="152" spans="1:6" ht="12.75" customHeight="1" x14ac:dyDescent="0.2">
      <c r="A152" s="63">
        <v>3</v>
      </c>
      <c r="B152" s="64" t="s">
        <v>307</v>
      </c>
      <c r="C152" s="247" t="s">
        <v>13</v>
      </c>
      <c r="D152" s="60">
        <f>D153+D164+D202+D221+D230+D262+D273</f>
        <v>3028497.9100000006</v>
      </c>
      <c r="E152" s="60">
        <f>E153+E164+E202+E221+E230+E262+E273</f>
        <v>3620115.72</v>
      </c>
      <c r="F152" s="45">
        <f t="shared" si="26"/>
        <v>119.53502454290945</v>
      </c>
    </row>
    <row r="153" spans="1:6" ht="12.75" customHeight="1" x14ac:dyDescent="0.2">
      <c r="A153" s="63">
        <v>31</v>
      </c>
      <c r="B153" s="64" t="s">
        <v>308</v>
      </c>
      <c r="C153" s="247" t="s">
        <v>309</v>
      </c>
      <c r="D153" s="60">
        <f t="shared" ref="D153:E153" si="30">D154+D159+D160</f>
        <v>2536073.0700000003</v>
      </c>
      <c r="E153" s="60">
        <f t="shared" si="30"/>
        <v>3134518.72</v>
      </c>
      <c r="F153" s="45">
        <f t="shared" si="26"/>
        <v>123.59733467774254</v>
      </c>
    </row>
    <row r="154" spans="1:6" ht="12.75" customHeight="1" x14ac:dyDescent="0.2">
      <c r="A154" s="63">
        <v>311</v>
      </c>
      <c r="B154" s="64" t="s">
        <v>310</v>
      </c>
      <c r="C154" s="247" t="s">
        <v>311</v>
      </c>
      <c r="D154" s="60">
        <f t="shared" ref="D154:E154" si="31">SUM(D155:D158)</f>
        <v>2107376.6</v>
      </c>
      <c r="E154" s="60">
        <f t="shared" si="31"/>
        <v>2621119.9300000002</v>
      </c>
      <c r="F154" s="45">
        <f t="shared" si="26"/>
        <v>124.37833513003798</v>
      </c>
    </row>
    <row r="155" spans="1:6" ht="12.75" customHeight="1" x14ac:dyDescent="0.2">
      <c r="A155" s="63">
        <v>3111</v>
      </c>
      <c r="B155" s="64" t="s">
        <v>312</v>
      </c>
      <c r="C155" s="247" t="s">
        <v>313</v>
      </c>
      <c r="D155" s="194">
        <v>2106807.2000000002</v>
      </c>
      <c r="E155" s="194">
        <v>2603921.29</v>
      </c>
      <c r="F155" s="45">
        <f t="shared" si="26"/>
        <v>123.5956137799415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569.4</v>
      </c>
      <c r="E157" s="194">
        <v>17198.64</v>
      </c>
      <c r="F157" s="45">
        <f t="shared" si="26"/>
        <v>3020.4847207586931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105699.41</v>
      </c>
      <c r="E159" s="194">
        <v>110091.2</v>
      </c>
      <c r="F159" s="45">
        <f t="shared" si="26"/>
        <v>104.15498061909712</v>
      </c>
    </row>
    <row r="160" spans="1:6" ht="12.75" customHeight="1" x14ac:dyDescent="0.2">
      <c r="A160" s="63">
        <v>313</v>
      </c>
      <c r="B160" s="65" t="s">
        <v>322</v>
      </c>
      <c r="C160" s="247" t="s">
        <v>323</v>
      </c>
      <c r="D160" s="60">
        <f t="shared" ref="D160:E160" si="32">SUM(D161:D163)</f>
        <v>322997.06</v>
      </c>
      <c r="E160" s="60">
        <f t="shared" si="32"/>
        <v>403307.59</v>
      </c>
      <c r="F160" s="45">
        <f t="shared" si="26"/>
        <v>124.86416749428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322997.06</v>
      </c>
      <c r="E162" s="194">
        <v>403307.59</v>
      </c>
      <c r="F162" s="45">
        <f t="shared" si="26"/>
        <v>124.86416749428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464034.41000000009</v>
      </c>
      <c r="E164" s="60">
        <f>E165+E170+E178+E188+E189+E194</f>
        <v>464766.94000000006</v>
      </c>
      <c r="F164" s="45">
        <f t="shared" si="26"/>
        <v>100.15786113792724</v>
      </c>
    </row>
    <row r="165" spans="1:6" ht="12.75" customHeight="1" x14ac:dyDescent="0.2">
      <c r="A165" s="63">
        <v>321</v>
      </c>
      <c r="B165" s="64" t="s">
        <v>332</v>
      </c>
      <c r="C165" s="247" t="s">
        <v>333</v>
      </c>
      <c r="D165" s="60">
        <f t="shared" ref="D165:E165" si="33">SUM(D166:D169)</f>
        <v>45426.32</v>
      </c>
      <c r="E165" s="60">
        <f t="shared" si="33"/>
        <v>57036.23</v>
      </c>
      <c r="F165" s="45">
        <f t="shared" si="26"/>
        <v>125.55767229218657</v>
      </c>
    </row>
    <row r="166" spans="1:6" ht="12.75" customHeight="1" x14ac:dyDescent="0.2">
      <c r="A166" s="63">
        <v>3211</v>
      </c>
      <c r="B166" s="64" t="s">
        <v>334</v>
      </c>
      <c r="C166" s="247" t="s">
        <v>335</v>
      </c>
      <c r="D166" s="194">
        <v>553.39</v>
      </c>
      <c r="E166" s="194">
        <v>410.8</v>
      </c>
      <c r="F166" s="45">
        <f t="shared" si="26"/>
        <v>74.233361643687104</v>
      </c>
    </row>
    <row r="167" spans="1:6" ht="12.75" customHeight="1" x14ac:dyDescent="0.2">
      <c r="A167" s="63">
        <v>3212</v>
      </c>
      <c r="B167" s="64" t="s">
        <v>336</v>
      </c>
      <c r="C167" s="247" t="s">
        <v>337</v>
      </c>
      <c r="D167" s="194">
        <v>43490.02</v>
      </c>
      <c r="E167" s="194">
        <v>54178.11</v>
      </c>
      <c r="F167" s="45">
        <f t="shared" si="26"/>
        <v>124.57596018580817</v>
      </c>
    </row>
    <row r="168" spans="1:6" ht="12.75" customHeight="1" x14ac:dyDescent="0.2">
      <c r="A168" s="63">
        <v>3213</v>
      </c>
      <c r="B168" s="64" t="s">
        <v>338</v>
      </c>
      <c r="C168" s="247" t="s">
        <v>339</v>
      </c>
      <c r="D168" s="194">
        <v>1382.91</v>
      </c>
      <c r="E168" s="194">
        <v>2252.8200000000002</v>
      </c>
      <c r="F168" s="45">
        <f t="shared" si="26"/>
        <v>162.90431047573594</v>
      </c>
    </row>
    <row r="169" spans="1:6" ht="12.75" customHeight="1" x14ac:dyDescent="0.2">
      <c r="A169" s="63">
        <v>3214</v>
      </c>
      <c r="B169" s="64" t="s">
        <v>340</v>
      </c>
      <c r="C169" s="247" t="s">
        <v>341</v>
      </c>
      <c r="D169" s="194">
        <v>0</v>
      </c>
      <c r="E169" s="194">
        <v>194.5</v>
      </c>
      <c r="F169" s="45" t="str">
        <f t="shared" si="26"/>
        <v>-</v>
      </c>
    </row>
    <row r="170" spans="1:6" ht="12.75" customHeight="1" x14ac:dyDescent="0.2">
      <c r="A170" s="63">
        <v>322</v>
      </c>
      <c r="B170" s="64" t="s">
        <v>342</v>
      </c>
      <c r="C170" s="247" t="s">
        <v>343</v>
      </c>
      <c r="D170" s="60">
        <f t="shared" ref="D170:E170" si="34">SUM(D171:D177)</f>
        <v>327648.26000000007</v>
      </c>
      <c r="E170" s="60">
        <f t="shared" si="34"/>
        <v>322124.23000000004</v>
      </c>
      <c r="F170" s="45">
        <f t="shared" si="26"/>
        <v>98.314036521970223</v>
      </c>
    </row>
    <row r="171" spans="1:6" ht="12.75" customHeight="1" x14ac:dyDescent="0.2">
      <c r="A171" s="63">
        <v>3221</v>
      </c>
      <c r="B171" s="64" t="s">
        <v>344</v>
      </c>
      <c r="C171" s="247" t="s">
        <v>345</v>
      </c>
      <c r="D171" s="194">
        <v>49107.88</v>
      </c>
      <c r="E171" s="194">
        <v>47008.34</v>
      </c>
      <c r="F171" s="45">
        <f t="shared" si="26"/>
        <v>95.724637267990389</v>
      </c>
    </row>
    <row r="172" spans="1:6" ht="12.75" customHeight="1" x14ac:dyDescent="0.2">
      <c r="A172" s="63">
        <v>3222</v>
      </c>
      <c r="B172" s="64" t="s">
        <v>346</v>
      </c>
      <c r="C172" s="247" t="s">
        <v>347</v>
      </c>
      <c r="D172" s="194">
        <v>180700.95</v>
      </c>
      <c r="E172" s="194">
        <v>188007.91</v>
      </c>
      <c r="F172" s="45">
        <f t="shared" si="26"/>
        <v>104.04367547597286</v>
      </c>
    </row>
    <row r="173" spans="1:6" ht="12.75" customHeight="1" x14ac:dyDescent="0.2">
      <c r="A173" s="63">
        <v>3223</v>
      </c>
      <c r="B173" s="65" t="s">
        <v>348</v>
      </c>
      <c r="C173" s="247" t="s">
        <v>349</v>
      </c>
      <c r="D173" s="194">
        <v>71870.97</v>
      </c>
      <c r="E173" s="194">
        <v>68155.33</v>
      </c>
      <c r="F173" s="45">
        <f t="shared" si="26"/>
        <v>94.830124040346192</v>
      </c>
    </row>
    <row r="174" spans="1:6" ht="12.75" customHeight="1" x14ac:dyDescent="0.2">
      <c r="A174" s="63">
        <v>3224</v>
      </c>
      <c r="B174" s="65" t="s">
        <v>350</v>
      </c>
      <c r="C174" s="247" t="s">
        <v>351</v>
      </c>
      <c r="D174" s="194">
        <v>3674.76</v>
      </c>
      <c r="E174" s="194">
        <v>10356.33</v>
      </c>
      <c r="F174" s="45">
        <f t="shared" si="26"/>
        <v>281.82330274630181</v>
      </c>
    </row>
    <row r="175" spans="1:6" ht="12.75" customHeight="1" x14ac:dyDescent="0.2">
      <c r="A175" s="63">
        <v>3225</v>
      </c>
      <c r="B175" s="65" t="s">
        <v>352</v>
      </c>
      <c r="C175" s="247" t="s">
        <v>353</v>
      </c>
      <c r="D175" s="194">
        <v>20067.900000000001</v>
      </c>
      <c r="E175" s="194">
        <v>7021</v>
      </c>
      <c r="F175" s="45">
        <f t="shared" si="26"/>
        <v>34.986221777066859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2225.8000000000002</v>
      </c>
      <c r="E177" s="194">
        <v>1575.32</v>
      </c>
      <c r="F177" s="45">
        <f t="shared" si="26"/>
        <v>70.775451523047877</v>
      </c>
    </row>
    <row r="178" spans="1:6" ht="12.75" customHeight="1" x14ac:dyDescent="0.2">
      <c r="A178" s="63">
        <v>323</v>
      </c>
      <c r="B178" s="65" t="s">
        <v>358</v>
      </c>
      <c r="C178" s="247" t="s">
        <v>359</v>
      </c>
      <c r="D178" s="60">
        <f t="shared" ref="D178:E178" si="35">SUM(D179:D187)</f>
        <v>68226.139999999985</v>
      </c>
      <c r="E178" s="60">
        <f t="shared" si="35"/>
        <v>68395.48000000001</v>
      </c>
      <c r="F178" s="45">
        <f t="shared" si="26"/>
        <v>100.24820398750394</v>
      </c>
    </row>
    <row r="179" spans="1:6" ht="12.75" customHeight="1" x14ac:dyDescent="0.2">
      <c r="A179" s="63">
        <v>3231</v>
      </c>
      <c r="B179" s="65" t="s">
        <v>360</v>
      </c>
      <c r="C179" s="247" t="s">
        <v>361</v>
      </c>
      <c r="D179" s="194">
        <v>7985.47</v>
      </c>
      <c r="E179" s="194">
        <v>6678.03</v>
      </c>
      <c r="F179" s="45">
        <f t="shared" si="26"/>
        <v>83.627263016453625</v>
      </c>
    </row>
    <row r="180" spans="1:6" ht="12.75" customHeight="1" x14ac:dyDescent="0.2">
      <c r="A180" s="63">
        <v>3232</v>
      </c>
      <c r="B180" s="65" t="s">
        <v>362</v>
      </c>
      <c r="C180" s="247" t="s">
        <v>363</v>
      </c>
      <c r="D180" s="194">
        <v>18928.349999999999</v>
      </c>
      <c r="E180" s="194">
        <v>20133.490000000002</v>
      </c>
      <c r="F180" s="45">
        <f t="shared" si="26"/>
        <v>106.36685183864417</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19168.68</v>
      </c>
      <c r="E182" s="194">
        <v>23318.55</v>
      </c>
      <c r="F182" s="45">
        <f t="shared" si="26"/>
        <v>121.64922154264144</v>
      </c>
    </row>
    <row r="183" spans="1:6" ht="12.75" customHeight="1" x14ac:dyDescent="0.2">
      <c r="A183" s="63">
        <v>3235</v>
      </c>
      <c r="B183" s="64" t="s">
        <v>368</v>
      </c>
      <c r="C183" s="247" t="s">
        <v>369</v>
      </c>
      <c r="D183" s="194">
        <v>1403.88</v>
      </c>
      <c r="E183" s="194">
        <v>1444.73</v>
      </c>
      <c r="F183" s="45">
        <f t="shared" si="26"/>
        <v>102.90979285978858</v>
      </c>
    </row>
    <row r="184" spans="1:6" ht="12.75" customHeight="1" x14ac:dyDescent="0.2">
      <c r="A184" s="63">
        <v>3236</v>
      </c>
      <c r="B184" s="64" t="s">
        <v>370</v>
      </c>
      <c r="C184" s="247" t="s">
        <v>371</v>
      </c>
      <c r="D184" s="194">
        <v>12165.03</v>
      </c>
      <c r="E184" s="194">
        <v>9363.8700000000008</v>
      </c>
      <c r="F184" s="45">
        <f t="shared" si="26"/>
        <v>76.973669608706274</v>
      </c>
    </row>
    <row r="185" spans="1:6" ht="12.75" customHeight="1" x14ac:dyDescent="0.2">
      <c r="A185" s="63">
        <v>3237</v>
      </c>
      <c r="B185" s="64" t="s">
        <v>372</v>
      </c>
      <c r="C185" s="247" t="s">
        <v>373</v>
      </c>
      <c r="D185" s="194">
        <v>4048.41</v>
      </c>
      <c r="E185" s="194">
        <v>181.46</v>
      </c>
      <c r="F185" s="45">
        <f t="shared" si="26"/>
        <v>4.4822535266931958</v>
      </c>
    </row>
    <row r="186" spans="1:6" ht="12.75" customHeight="1" x14ac:dyDescent="0.2">
      <c r="A186" s="63">
        <v>3238</v>
      </c>
      <c r="B186" s="64" t="s">
        <v>374</v>
      </c>
      <c r="C186" s="247" t="s">
        <v>375</v>
      </c>
      <c r="D186" s="194">
        <v>151.81</v>
      </c>
      <c r="E186" s="194">
        <v>30.51</v>
      </c>
      <c r="F186" s="45">
        <f t="shared" si="26"/>
        <v>20.097490283907515</v>
      </c>
    </row>
    <row r="187" spans="1:6" ht="12.75" customHeight="1" x14ac:dyDescent="0.2">
      <c r="A187" s="63">
        <v>3239</v>
      </c>
      <c r="B187" s="64" t="s">
        <v>376</v>
      </c>
      <c r="C187" s="247" t="s">
        <v>377</v>
      </c>
      <c r="D187" s="194">
        <v>4374.51</v>
      </c>
      <c r="E187" s="194">
        <v>7244.84</v>
      </c>
      <c r="F187" s="45">
        <f t="shared" si="26"/>
        <v>165.61489172501604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22733.69</v>
      </c>
      <c r="E194" s="60">
        <f t="shared" si="36"/>
        <v>17211</v>
      </c>
      <c r="F194" s="45">
        <f t="shared" si="26"/>
        <v>75.707023364882701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2538.98</v>
      </c>
      <c r="E196" s="194">
        <v>2653.42</v>
      </c>
      <c r="F196" s="45">
        <f t="shared" si="26"/>
        <v>104.5073218379034</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804.09</v>
      </c>
      <c r="E199" s="194">
        <v>1571.27</v>
      </c>
      <c r="F199" s="45">
        <f t="shared" si="26"/>
        <v>195.40971781765722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19390.62</v>
      </c>
      <c r="E201" s="194">
        <v>12986.31</v>
      </c>
      <c r="F201" s="45">
        <f t="shared" si="26"/>
        <v>66.972123635035913</v>
      </c>
    </row>
    <row r="202" spans="1:6" ht="12.75" customHeight="1" x14ac:dyDescent="0.2">
      <c r="A202" s="63">
        <v>34</v>
      </c>
      <c r="B202" s="183" t="s">
        <v>406</v>
      </c>
      <c r="C202" s="247" t="s">
        <v>407</v>
      </c>
      <c r="D202" s="60">
        <f t="shared" ref="D202:E202" si="37">D203+D208+D216</f>
        <v>28390.43</v>
      </c>
      <c r="E202" s="60">
        <f t="shared" si="37"/>
        <v>20830.059999999998</v>
      </c>
      <c r="F202" s="45">
        <f t="shared" si="26"/>
        <v>73.37000531517134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28375.9</v>
      </c>
      <c r="E208" s="60">
        <f t="shared" si="39"/>
        <v>20825.099999999999</v>
      </c>
      <c r="F208" s="45">
        <f t="shared" si="26"/>
        <v>73.390095115925817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28375.9</v>
      </c>
      <c r="E211" s="194">
        <v>20825.099999999999</v>
      </c>
      <c r="F211" s="45">
        <f t="shared" si="26"/>
        <v>73.390095115925817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14.53</v>
      </c>
      <c r="E216" s="60">
        <f t="shared" si="40"/>
        <v>4.96</v>
      </c>
      <c r="F216" s="45">
        <f t="shared" si="26"/>
        <v>34.136269786648313</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14.53</v>
      </c>
      <c r="E219" s="194">
        <v>4.96</v>
      </c>
      <c r="F219" s="45">
        <f t="shared" si="26"/>
        <v>34.136269786648313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3028497.9100000006</v>
      </c>
      <c r="E299" s="60">
        <f>E152-E297+E298</f>
        <v>3620115.72</v>
      </c>
      <c r="F299" s="45">
        <f t="shared" si="68"/>
        <v>119.53502454290945</v>
      </c>
    </row>
    <row r="300" spans="1:6" ht="12.75" customHeight="1" x14ac:dyDescent="0.2">
      <c r="A300" s="63" t="s">
        <v>582</v>
      </c>
      <c r="B300" s="64" t="s">
        <v>593</v>
      </c>
      <c r="C300" s="247" t="s">
        <v>594</v>
      </c>
      <c r="D300" s="60">
        <f>IF(D6&gt;=D299,D6-D299,0)</f>
        <v>74062.289999999572</v>
      </c>
      <c r="E300" s="60">
        <f>IF(E6&gt;=E299,E6-E299,0)</f>
        <v>230818.0299999998</v>
      </c>
      <c r="F300" s="45">
        <f t="shared" si="68"/>
        <v>311.65391996385898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93099.53</v>
      </c>
      <c r="E302" s="194">
        <v>0</v>
      </c>
      <c r="F302" s="45">
        <f t="shared" si="68"/>
        <v>0</v>
      </c>
    </row>
    <row r="303" spans="1:6" ht="12.75" customHeight="1" x14ac:dyDescent="0.2">
      <c r="A303" s="63">
        <v>92221</v>
      </c>
      <c r="B303" s="64" t="s">
        <v>599</v>
      </c>
      <c r="C303" s="247" t="s">
        <v>600</v>
      </c>
      <c r="D303" s="194">
        <v>0</v>
      </c>
      <c r="E303" s="194">
        <v>105401.54</v>
      </c>
      <c r="F303" s="45" t="str">
        <f t="shared" si="68"/>
        <v>-</v>
      </c>
    </row>
    <row r="304" spans="1:6" ht="12.75" customHeight="1" x14ac:dyDescent="0.2">
      <c r="A304" s="63">
        <v>96</v>
      </c>
      <c r="B304" s="220" t="s">
        <v>601</v>
      </c>
      <c r="C304" s="247" t="s">
        <v>602</v>
      </c>
      <c r="D304" s="194">
        <v>45150.86</v>
      </c>
      <c r="E304" s="194">
        <v>41230.769999999997</v>
      </c>
      <c r="F304" s="45">
        <f t="shared" si="68"/>
        <v>91.317795497140025</v>
      </c>
    </row>
    <row r="305" spans="1:6" ht="12" x14ac:dyDescent="0.2">
      <c r="A305" s="63">
        <v>9661</v>
      </c>
      <c r="B305" s="220" t="s">
        <v>603</v>
      </c>
      <c r="C305" s="247" t="s">
        <v>604</v>
      </c>
      <c r="D305" s="194">
        <v>10283.780000000001</v>
      </c>
      <c r="E305" s="194">
        <v>10077.5</v>
      </c>
      <c r="F305" s="45">
        <f t="shared" si="68"/>
        <v>97.994122783645693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27120.76</v>
      </c>
      <c r="E360" s="60">
        <f t="shared" si="86"/>
        <v>25923.360000000001</v>
      </c>
      <c r="F360" s="45">
        <f t="shared" si="72"/>
        <v>95.58493198568182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27120.76</v>
      </c>
      <c r="E373" s="60">
        <f t="shared" si="90"/>
        <v>25923.360000000001</v>
      </c>
      <c r="F373" s="45">
        <f t="shared" si="72"/>
        <v>95.58493198568182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27120.76</v>
      </c>
      <c r="E379" s="60">
        <f t="shared" si="92"/>
        <v>25923.360000000001</v>
      </c>
      <c r="F379" s="45">
        <f t="shared" si="72"/>
        <v>95.58493198568182</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27120.76</v>
      </c>
      <c r="E386" s="194">
        <v>25923.360000000001</v>
      </c>
      <c r="F386" s="45">
        <f t="shared" si="72"/>
        <v>95.58493198568182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27120.76</v>
      </c>
      <c r="E418" s="60">
        <f t="shared" si="102"/>
        <v>25923.360000000001</v>
      </c>
      <c r="F418" s="45">
        <f t="shared" si="72"/>
        <v>95.58493198568182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3102560.2</v>
      </c>
      <c r="E422" s="60">
        <f>E6+E308</f>
        <v>3850933.75</v>
      </c>
      <c r="F422" s="45">
        <f t="shared" si="72"/>
        <v>124.12116129124584</v>
      </c>
    </row>
    <row r="423" spans="1:6" ht="12.75" customHeight="1" x14ac:dyDescent="0.2">
      <c r="A423" s="63" t="s">
        <v>582</v>
      </c>
      <c r="B423" s="64" t="s">
        <v>805</v>
      </c>
      <c r="C423" s="247" t="s">
        <v>806</v>
      </c>
      <c r="D423" s="60">
        <f t="shared" ref="D423:E423" si="103">D299+D360</f>
        <v>3055618.6700000004</v>
      </c>
      <c r="E423" s="60">
        <f t="shared" si="103"/>
        <v>3646039.08</v>
      </c>
      <c r="F423" s="45">
        <f t="shared" si="72"/>
        <v>119.3224506643036</v>
      </c>
    </row>
    <row r="424" spans="1:6" ht="12.75" customHeight="1" x14ac:dyDescent="0.2">
      <c r="A424" s="63" t="s">
        <v>582</v>
      </c>
      <c r="B424" s="64" t="s">
        <v>807</v>
      </c>
      <c r="C424" s="247" t="s">
        <v>808</v>
      </c>
      <c r="D424" s="60">
        <f t="shared" ref="D424:E424" si="104">IF(D422&gt;=D423,D422-D423,0)</f>
        <v>46941.529999999795</v>
      </c>
      <c r="E424" s="60">
        <f t="shared" si="104"/>
        <v>204894.66999999993</v>
      </c>
      <c r="F424" s="45">
        <f t="shared" si="72"/>
        <v>436.48911741905476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93099.53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105401.54</v>
      </c>
      <c r="F427" s="45" t="str">
        <f t="shared" si="72"/>
        <v>-</v>
      </c>
    </row>
    <row r="428" spans="1:6" ht="24" x14ac:dyDescent="0.2">
      <c r="A428" s="249" t="s">
        <v>816</v>
      </c>
      <c r="B428" s="243" t="s">
        <v>817</v>
      </c>
      <c r="C428" s="250" t="s">
        <v>818</v>
      </c>
      <c r="D428" s="81">
        <f t="shared" ref="D428:E428" si="108">D304+D421</f>
        <v>45150.86</v>
      </c>
      <c r="E428" s="81">
        <f t="shared" si="108"/>
        <v>41230.769999999997</v>
      </c>
      <c r="F428" s="61">
        <f t="shared" si="72"/>
        <v>91.317795497140025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245442.6</v>
      </c>
      <c r="E535" s="60">
        <f>E536+E571+E584+E597+E629</f>
        <v>245439.6</v>
      </c>
      <c r="F535" s="45">
        <f t="shared" si="109"/>
        <v>99.998777718293397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245442.6</v>
      </c>
      <c r="E597" s="60">
        <f t="shared" si="152"/>
        <v>245439.6</v>
      </c>
      <c r="F597" s="45">
        <f t="shared" si="109"/>
        <v>99.998777718293397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245442.6</v>
      </c>
      <c r="E609" s="60">
        <f t="shared" si="156"/>
        <v>245439.6</v>
      </c>
      <c r="F609" s="45">
        <f t="shared" si="109"/>
        <v>99.998777718293397</v>
      </c>
    </row>
    <row r="610" spans="1:6" ht="24" x14ac:dyDescent="0.2">
      <c r="A610" s="63">
        <v>5443</v>
      </c>
      <c r="B610" s="64" t="s">
        <v>1170</v>
      </c>
      <c r="C610" s="247" t="s">
        <v>1171</v>
      </c>
      <c r="D610" s="194">
        <v>245442.6</v>
      </c>
      <c r="E610" s="194">
        <v>245439.6</v>
      </c>
      <c r="F610" s="45">
        <f t="shared" si="109"/>
        <v>99.998777718293397</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245442.6</v>
      </c>
      <c r="E640" s="60">
        <f>IF(E535-E430&gt;=0,E535-E430,0)</f>
        <v>245439.6</v>
      </c>
      <c r="F640" s="45">
        <f t="shared" si="109"/>
        <v>99.998777718293397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3102560.2</v>
      </c>
      <c r="E643" s="60">
        <f>E422+E430</f>
        <v>3850933.75</v>
      </c>
      <c r="F643" s="45">
        <f t="shared" si="109"/>
        <v>124.12116129124584</v>
      </c>
    </row>
    <row r="644" spans="1:6" ht="12.75" customHeight="1" x14ac:dyDescent="0.2">
      <c r="A644" s="63" t="s">
        <v>582</v>
      </c>
      <c r="B644" s="64" t="s">
        <v>1238</v>
      </c>
      <c r="C644" s="247" t="s">
        <v>1239</v>
      </c>
      <c r="D644" s="60">
        <f>D423+D535</f>
        <v>3301061.2700000005</v>
      </c>
      <c r="E644" s="60">
        <f>E423+E535</f>
        <v>3891478.68</v>
      </c>
      <c r="F644" s="45">
        <f t="shared" si="109"/>
        <v>117.88568468467111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198501.0700000003</v>
      </c>
      <c r="E646" s="60">
        <f t="shared" si="164"/>
        <v>40544.930000000168</v>
      </c>
      <c r="F646" s="45">
        <f t="shared" si="109"/>
        <v>20.425547328283976</v>
      </c>
    </row>
    <row r="647" spans="1:6" ht="24" x14ac:dyDescent="0.2">
      <c r="A647" s="251" t="s">
        <v>1244</v>
      </c>
      <c r="B647" s="64" t="s">
        <v>1245</v>
      </c>
      <c r="C647" s="252" t="s">
        <v>1244</v>
      </c>
      <c r="D647" s="60">
        <f>IF(D426-D427+D641-D642&gt;=0,D426-D427+D641-D642,0)</f>
        <v>93099.53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105401.54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105401.5400000003</v>
      </c>
      <c r="E650" s="60">
        <f t="shared" si="166"/>
        <v>145946.47000000015</v>
      </c>
      <c r="F650" s="45">
        <f t="shared" si="109"/>
        <v>138.46711347860736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120</v>
      </c>
      <c r="E658" s="253">
        <v>127</v>
      </c>
      <c r="F658" s="45">
        <f t="shared" si="167"/>
        <v>105.83333333333333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115</v>
      </c>
      <c r="E660" s="253">
        <v>120</v>
      </c>
      <c r="F660" s="45">
        <f t="shared" si="167"/>
        <v>104.34782608695652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12608</v>
      </c>
      <c r="E683" s="192">
        <v>13498.2</v>
      </c>
      <c r="F683" s="71">
        <f t="shared" si="167"/>
        <v>107.06059644670052</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364281.44</v>
      </c>
      <c r="E724" s="192">
        <v>334962.63</v>
      </c>
      <c r="F724" s="71">
        <f t="shared" si="167"/>
        <v>91.951604781182368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6400.88</v>
      </c>
      <c r="E733" s="192">
        <v>7283.76</v>
      </c>
      <c r="F733" s="71">
        <f t="shared" si="167"/>
        <v>113.79310344827587</v>
      </c>
    </row>
    <row r="734" spans="1:6" ht="12.75" customHeight="1" x14ac:dyDescent="0.2">
      <c r="A734" s="70">
        <v>32121</v>
      </c>
      <c r="B734" s="65" t="s">
        <v>1398</v>
      </c>
      <c r="C734" s="278" t="s">
        <v>1399</v>
      </c>
      <c r="D734" s="192">
        <v>43490.02</v>
      </c>
      <c r="E734" s="192">
        <v>54178.11</v>
      </c>
      <c r="F734" s="71">
        <f t="shared" si="167"/>
        <v>124.57596018580817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6434.29</v>
      </c>
      <c r="E736" s="194">
        <v>3807.4</v>
      </c>
      <c r="F736" s="45">
        <f t="shared" si="167"/>
        <v>59.173584031804594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348.23</v>
      </c>
      <c r="E738" s="194">
        <v>181.46</v>
      </c>
      <c r="F738" s="45">
        <f t="shared" si="167"/>
        <v>52.109238147201566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1902.22</v>
      </c>
      <c r="E742" s="192">
        <v>1958.9</v>
      </c>
      <c r="F742" s="71">
        <f t="shared" si="169"/>
        <v>102.97967637812661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28375.9</v>
      </c>
      <c r="E760" s="194">
        <v>20825.099999999999</v>
      </c>
      <c r="F760" s="45">
        <f t="shared" si="169"/>
        <v>73.390095115925817</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245442.6</v>
      </c>
      <c r="E981" s="192">
        <v>245439.6</v>
      </c>
      <c r="F981" s="71">
        <f t="shared" si="169"/>
        <v>99.998777718293397</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D178" sqref="D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1460645.4100000001</v>
      </c>
      <c r="E6" s="180">
        <f t="shared" si="0"/>
        <v>1483989.5299999998</v>
      </c>
      <c r="F6" s="181">
        <f t="shared" ref="F6:F298" si="1">IF(D6&gt;0,IF(E6/D6&gt;=100,"&gt;&gt;100",E6/D6*100),"-")</f>
        <v>101.59820582327367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1142356.1000000001</v>
      </c>
      <c r="E7" s="79">
        <f t="shared" si="2"/>
        <v>1168398.93</v>
      </c>
      <c r="F7" s="71">
        <f t="shared" si="1"/>
        <v>102.2797470946231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871667.9</v>
      </c>
      <c r="E8" s="79">
        <f>E9+E10-E11</f>
        <v>871787.39</v>
      </c>
      <c r="F8" s="71">
        <f t="shared" si="1"/>
        <v>100.01370820240139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12025.22</v>
      </c>
      <c r="E9" s="192">
        <v>12025.22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870591.78</v>
      </c>
      <c r="E10" s="192">
        <v>870591.78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10949.1</v>
      </c>
      <c r="E11" s="192">
        <v>10829.61</v>
      </c>
      <c r="F11" s="71">
        <f t="shared" si="1"/>
        <v>98.908677425541825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270688.2</v>
      </c>
      <c r="E12" s="79">
        <f t="shared" si="3"/>
        <v>296611.53999999998</v>
      </c>
      <c r="F12" s="71">
        <f t="shared" si="1"/>
        <v>109.57682676969294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84052.65</v>
      </c>
      <c r="E13" s="79">
        <f t="shared" si="4"/>
        <v>84052.65</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278526.67</v>
      </c>
      <c r="E15" s="192">
        <v>278526.67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194474.02</v>
      </c>
      <c r="E18" s="192">
        <v>194474.02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180365.34999999998</v>
      </c>
      <c r="E19" s="79">
        <f t="shared" si="5"/>
        <v>206188.68999999994</v>
      </c>
      <c r="F19" s="71">
        <f t="shared" si="1"/>
        <v>114.31723997985199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12215.12</v>
      </c>
      <c r="E20" s="192">
        <v>12215.12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5974.14</v>
      </c>
      <c r="E21" s="192">
        <v>428.67</v>
      </c>
      <c r="F21" s="71">
        <f t="shared" si="1"/>
        <v>7.1754260864325232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102240.25</v>
      </c>
      <c r="E22" s="192">
        <v>107685.7</v>
      </c>
      <c r="F22" s="71">
        <f t="shared" si="1"/>
        <v>105.32613134259745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329.66</v>
      </c>
      <c r="E23" s="192">
        <v>329.66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22599.599999999999</v>
      </c>
      <c r="E25" s="192">
        <v>22599.599999999999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666017.59</v>
      </c>
      <c r="E26" s="192">
        <v>691940.95</v>
      </c>
      <c r="F26" s="71">
        <f t="shared" si="1"/>
        <v>103.89229359542891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629011.01</v>
      </c>
      <c r="E28" s="192">
        <v>629011.01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6270.2000000000007</v>
      </c>
      <c r="E29" s="79">
        <f t="shared" si="6"/>
        <v>6370.2000000000007</v>
      </c>
      <c r="F29" s="71">
        <f t="shared" si="1"/>
        <v>101.59484545947497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26872.27</v>
      </c>
      <c r="E30" s="192">
        <v>26972.27</v>
      </c>
      <c r="F30" s="71">
        <f t="shared" si="1"/>
        <v>100.37213082482425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20602.07</v>
      </c>
      <c r="E34" s="192">
        <v>20602.07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4083.49</v>
      </c>
      <c r="E47" s="192">
        <v>4083.49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4083.49</v>
      </c>
      <c r="E50" s="192">
        <v>4083.49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151359.16</v>
      </c>
      <c r="E54" s="192">
        <v>158380.16</v>
      </c>
      <c r="F54" s="71">
        <f t="shared" si="1"/>
        <v>104.63863567953204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151359.16</v>
      </c>
      <c r="E55" s="192">
        <v>158380.16</v>
      </c>
      <c r="F55" s="71">
        <f t="shared" si="1"/>
        <v>104.63863567953204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318289.31</v>
      </c>
      <c r="E69" s="79">
        <f>E70+E82+E88+E119+E135+E147+E165+E171</f>
        <v>315590.59999999998</v>
      </c>
      <c r="F69" s="71">
        <f t="shared" si="1"/>
        <v>99.152120440362879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59415.26</v>
      </c>
      <c r="E82" s="79">
        <f>SUM(E83:E85)-E86+E87</f>
        <v>64332.54</v>
      </c>
      <c r="F82" s="71">
        <f t="shared" si="1"/>
        <v>108.27612300274374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59415.26</v>
      </c>
      <c r="E87" s="192">
        <v>64332.54</v>
      </c>
      <c r="F87" s="71">
        <f t="shared" si="1"/>
        <v>108.27612300274374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258874.05</v>
      </c>
      <c r="E147" s="79">
        <f t="shared" si="24"/>
        <v>251258.06</v>
      </c>
      <c r="F147" s="71">
        <f t="shared" si="1"/>
        <v>97.0580326610566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34090.370000000003</v>
      </c>
      <c r="E160" s="192">
        <v>30887.22</v>
      </c>
      <c r="F160" s="71">
        <f t="shared" si="1"/>
        <v>90.603944750379654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10316.31</v>
      </c>
      <c r="E161" s="192">
        <v>10110.030000000001</v>
      </c>
      <c r="F161" s="71">
        <f t="shared" si="1"/>
        <v>98.000447834545497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214412.84</v>
      </c>
      <c r="E162" s="192">
        <v>210216.48</v>
      </c>
      <c r="F162" s="71">
        <f t="shared" si="1"/>
        <v>98.042859746645775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54.53</v>
      </c>
      <c r="E163" s="192">
        <v>44.33</v>
      </c>
      <c r="F163" s="71">
        <f t="shared" si="1"/>
        <v>81.294700165046763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1460645.4100000001</v>
      </c>
      <c r="E176" s="79">
        <f>E177+E251</f>
        <v>1483989.53</v>
      </c>
      <c r="F176" s="71">
        <f t="shared" si="1"/>
        <v>101.5982058232737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1176228.47</v>
      </c>
      <c r="E177" s="79">
        <f>E178+E197+E203+E219+E247+E248</f>
        <v>972674.67</v>
      </c>
      <c r="F177" s="71">
        <f t="shared" si="1"/>
        <v>82.694365491765396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376145</v>
      </c>
      <c r="E178" s="79">
        <f>SUM(E179:E181)+E185+E186+SUM(E194:E196)</f>
        <v>362047.18</v>
      </c>
      <c r="F178" s="71">
        <f t="shared" si="1"/>
        <v>96.252025149875706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278557.05</v>
      </c>
      <c r="E179" s="192">
        <v>318354.75</v>
      </c>
      <c r="F179" s="71">
        <f t="shared" si="1"/>
        <v>114.28709127986529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48941.23</v>
      </c>
      <c r="E180" s="192">
        <v>42820.06</v>
      </c>
      <c r="F180" s="71">
        <f t="shared" si="1"/>
        <v>87.492815362425489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48646.720000000001</v>
      </c>
      <c r="E196" s="192">
        <v>872.37</v>
      </c>
      <c r="F196" s="71">
        <f t="shared" si="1"/>
        <v>1.7932760934344598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2395</v>
      </c>
      <c r="E197" s="79">
        <f>SUM(E198:E202)</f>
        <v>17263</v>
      </c>
      <c r="F197" s="71">
        <f t="shared" si="1"/>
        <v>720.79331941544888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2395</v>
      </c>
      <c r="E199" s="192">
        <v>17263</v>
      </c>
      <c r="F199" s="71">
        <f t="shared" ref="F199:F202" si="30">IF(D199&gt;0,IF(E199/D199&gt;=100,"&gt;&gt;100",E199/D199*100),"-")</f>
        <v>720.79331941544888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797688.47</v>
      </c>
      <c r="E219" s="79">
        <f t="shared" si="34"/>
        <v>552248.87</v>
      </c>
      <c r="F219" s="71">
        <f t="shared" si="1"/>
        <v>69.231146088898583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797688.47</v>
      </c>
      <c r="E220" s="79">
        <f t="shared" si="35"/>
        <v>552248.87</v>
      </c>
      <c r="F220" s="71">
        <f t="shared" si="1"/>
        <v>69.231146088898583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797688.47</v>
      </c>
      <c r="E225" s="192">
        <v>552248.87</v>
      </c>
      <c r="F225" s="71">
        <f t="shared" si="1"/>
        <v>69.231146088898583</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41115.620000000003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284416.94000000012</v>
      </c>
      <c r="E251" s="79">
        <f>+E252+E255-E264+E274+E291</f>
        <v>511314.86</v>
      </c>
      <c r="F251" s="71">
        <f t="shared" si="1"/>
        <v>179.77651401495277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344667.62000000011</v>
      </c>
      <c r="E252" s="79">
        <f>E253-E254</f>
        <v>616030.55999999994</v>
      </c>
      <c r="F252" s="71">
        <f t="shared" si="1"/>
        <v>178.73177642854867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1142356.08</v>
      </c>
      <c r="E253" s="192">
        <v>1168279.44</v>
      </c>
      <c r="F253" s="71">
        <f t="shared" si="1"/>
        <v>102.26928892434309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797688.46</v>
      </c>
      <c r="E254" s="192">
        <v>552248.88</v>
      </c>
      <c r="F254" s="71">
        <f t="shared" si="1"/>
        <v>69.231148210417899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-105401.54</v>
      </c>
      <c r="E255" s="79">
        <f>E256-E260</f>
        <v>-145946.47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105401.54</v>
      </c>
      <c r="E260" s="79">
        <f>SUM(E261:E263)</f>
        <v>145946.47</v>
      </c>
      <c r="F260" s="71">
        <f t="shared" si="1"/>
        <v>138.46711347860762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105401.54</v>
      </c>
      <c r="E261" s="192">
        <v>145946.47</v>
      </c>
      <c r="F261" s="71">
        <f t="shared" si="1"/>
        <v>138.46711347860762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45150.86</v>
      </c>
      <c r="E274" s="79">
        <f>SUM(E275:E277)+SUM(E286:E290)</f>
        <v>41230.769999999997</v>
      </c>
      <c r="F274" s="71">
        <f t="shared" si="1"/>
        <v>91.317795497140025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31098.23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45150.86</v>
      </c>
      <c r="E288" s="192">
        <v>10077.5</v>
      </c>
      <c r="F288" s="71">
        <f t="shared" si="39"/>
        <v>22.319619161185411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55.04</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258874.05</v>
      </c>
      <c r="E303" s="192">
        <v>251258.06</v>
      </c>
      <c r="F303" s="71">
        <f t="shared" si="43"/>
        <v>97.0580326610566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58370.46</v>
      </c>
      <c r="E308" s="192">
        <v>62913.71</v>
      </c>
      <c r="F308" s="71">
        <f t="shared" si="43"/>
        <v>107.78347472334464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509.04</v>
      </c>
      <c r="E309" s="192">
        <v>1002.56</v>
      </c>
      <c r="F309" s="71">
        <f t="shared" si="43"/>
        <v>196.95112368379694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535.76</v>
      </c>
      <c r="E311" s="192">
        <v>416.27</v>
      </c>
      <c r="F311" s="71">
        <f t="shared" si="43"/>
        <v>77.697103180528586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214412.84</v>
      </c>
      <c r="E335" s="192">
        <v>210216.48</v>
      </c>
      <c r="F335" s="71">
        <f t="shared" si="43"/>
        <v>98.042859746645775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317943.53999999998</v>
      </c>
      <c r="E336" s="192">
        <v>362047.18</v>
      </c>
      <c r="F336" s="71">
        <f t="shared" si="43"/>
        <v>113.87153203364346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58201.46</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2395</v>
      </c>
      <c r="E339" s="192">
        <v>17263</v>
      </c>
      <c r="F339" s="71">
        <f t="shared" si="43"/>
        <v>720.79331941544888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797688.47</v>
      </c>
      <c r="E343" s="192">
        <v>552248.87</v>
      </c>
      <c r="F343" s="71">
        <f t="shared" si="43"/>
        <v>69.231146088898583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25623.82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15491.8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3055618.67</v>
      </c>
      <c r="E114" s="60">
        <f t="shared" si="22"/>
        <v>3646039.08</v>
      </c>
      <c r="F114" s="45">
        <f t="shared" si="1"/>
        <v>119.3224506643036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3055618.67</v>
      </c>
      <c r="E115" s="60">
        <f t="shared" si="23"/>
        <v>3646039.08</v>
      </c>
      <c r="F115" s="45">
        <f t="shared" si="1"/>
        <v>119.3224506643036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3055618.67</v>
      </c>
      <c r="E116" s="194">
        <v>3646039.08</v>
      </c>
      <c r="F116" s="45">
        <f t="shared" si="1"/>
        <v>119.3224506643036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3055618.67</v>
      </c>
      <c r="E141" s="81">
        <f t="shared" si="28"/>
        <v>3646039.08</v>
      </c>
      <c r="F141" s="61">
        <f t="shared" si="1"/>
        <v>119.3224506643036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1176228.47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3674680.1100000003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3648756.7500000005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3171563.22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456363.47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20830.060000000001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25923.360000000001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3878233.9099999997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3621738.9499999997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3130020.8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470888.09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20830.060000000001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11055.36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245439.6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245439.6</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972674.67000000039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362047.18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362047.18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320099.46999999997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320099.46999999997</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41947.71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41947.71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610627.49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17263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552248.87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41115.620000000003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50627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TP</cp:lastModifiedBy>
  <cp:lastPrinted>2026-01-15T11:26:36Z</cp:lastPrinted>
  <dcterms:created xsi:type="dcterms:W3CDTF">2022-04-01T05:14:30Z</dcterms:created>
  <dcterms:modified xsi:type="dcterms:W3CDTF">2026-01-21T09:03:55Z</dcterms:modified>
</cp:coreProperties>
</file>